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4"/>
  </bookViews>
  <sheets>
    <sheet name=" INPUT" sheetId="1" r:id="rId1"/>
    <sheet name=" OUTPUT" sheetId="2" r:id="rId2"/>
    <sheet name=" PianoGestioneSolventi" sheetId="3" r:id="rId3"/>
    <sheet name=" Formule di calcolo" sheetId="4" r:id="rId4"/>
    <sheet name=" Conversione C in COV" sheetId="5" r:id="rId5"/>
  </sheets>
  <definedNames/>
  <calcPr fullCalcOnLoad="1"/>
</workbook>
</file>

<file path=xl/comments2.xml><?xml version="1.0" encoding="utf-8"?>
<comments xmlns="http://schemas.openxmlformats.org/spreadsheetml/2006/main">
  <authors>
    <author>stefferr</author>
    <author>Stefano Ferraris</author>
  </authors>
  <commentList>
    <comment ref="C31" authorId="0">
      <text>
        <r>
          <rPr>
            <b/>
            <sz val="9"/>
            <rFont val="Tahoma"/>
            <family val="0"/>
          </rPr>
          <t>stefferr:</t>
        </r>
        <r>
          <rPr>
            <sz val="9"/>
            <rFont val="Tahoma"/>
            <family val="0"/>
          </rPr>
          <t xml:space="preserve">
indicare se il dato di portata è stato misurato (contatore istantaneo o totalizzatore) oppure stimato. In quest'utlimo caso dettagliare i criteri adottati
</t>
        </r>
      </text>
    </comment>
    <comment ref="A164" authorId="0">
      <text>
        <r>
          <rPr>
            <b/>
            <sz val="9"/>
            <rFont val="Tahoma"/>
            <family val="0"/>
          </rPr>
          <t>stefferr:</t>
        </r>
        <r>
          <rPr>
            <sz val="9"/>
            <rFont val="Tahoma"/>
            <family val="0"/>
          </rPr>
          <t xml:space="preserve">
motivare il dato con documenti utili a specificarne l'origine
</t>
        </r>
      </text>
    </comment>
    <comment ref="A107" authorId="0">
      <text>
        <r>
          <rPr>
            <b/>
            <sz val="9"/>
            <rFont val="Tahoma"/>
            <family val="0"/>
          </rPr>
          <t>stefferr:</t>
        </r>
        <r>
          <rPr>
            <sz val="9"/>
            <rFont val="Tahoma"/>
            <family val="0"/>
          </rPr>
          <t xml:space="preserve">
si considerano rappresentative sino a eventuali modifiche apportate agli impianti, pertanto non devono essere ripetute</t>
        </r>
      </text>
    </comment>
    <comment ref="A131" authorId="0">
      <text>
        <r>
          <rPr>
            <b/>
            <sz val="9"/>
            <rFont val="Tahoma"/>
            <family val="0"/>
          </rPr>
          <t>stefferr:</t>
        </r>
        <r>
          <rPr>
            <sz val="9"/>
            <rFont val="Tahoma"/>
            <family val="0"/>
          </rPr>
          <t xml:space="preserve">
si considerano rappresentative sino a eventuali modifiche apportate agli impianti, pertanto non devono essere ripetute</t>
        </r>
      </text>
    </comment>
    <comment ref="A155" authorId="0">
      <text>
        <r>
          <rPr>
            <b/>
            <sz val="9"/>
            <rFont val="Tahoma"/>
            <family val="0"/>
          </rPr>
          <t>stefferr:</t>
        </r>
        <r>
          <rPr>
            <sz val="9"/>
            <rFont val="Tahoma"/>
            <family val="0"/>
          </rPr>
          <t xml:space="preserve">
si considerano rappresentative sino a eventuali modifiche apportate agli impianti, pertanto non devono essere ripetute</t>
        </r>
      </text>
    </comment>
    <comment ref="C7" authorId="1">
      <text>
        <r>
          <rPr>
            <b/>
            <sz val="9"/>
            <rFont val="Tahoma"/>
            <family val="2"/>
          </rPr>
          <t>Stefano Ferraris:</t>
        </r>
        <r>
          <rPr>
            <sz val="9"/>
            <rFont val="Tahoma"/>
            <family val="2"/>
          </rPr>
          <t xml:space="preserve">
per le sostanze di cui al punto 2.2. e 2.3 allegato III inserire direttamente la concentrazione
</t>
        </r>
      </text>
    </comment>
    <comment ref="F7" authorId="1">
      <text>
        <r>
          <rPr>
            <b/>
            <sz val="9"/>
            <rFont val="Tahoma"/>
            <family val="2"/>
          </rPr>
          <t>Stefano Ferraris:</t>
        </r>
        <r>
          <rPr>
            <sz val="9"/>
            <rFont val="Tahoma"/>
            <family val="2"/>
          </rPr>
          <t xml:space="preserve">
per le sostanze di cui ai punti 2.2. e 2.3 Allegato III usare il fattore 1
</t>
        </r>
      </text>
    </comment>
    <comment ref="A158" authorId="0">
      <text>
        <r>
          <rPr>
            <b/>
            <sz val="9"/>
            <rFont val="Tahoma"/>
            <family val="0"/>
          </rPr>
          <t>stefferr:</t>
        </r>
        <r>
          <rPr>
            <sz val="9"/>
            <rFont val="Tahoma"/>
            <family val="0"/>
          </rPr>
          <t xml:space="preserve">
motivare il dato con documenti utili a specificarne l'origine
</t>
        </r>
      </text>
    </comment>
    <comment ref="G86" authorId="0">
      <text>
        <r>
          <rPr>
            <b/>
            <sz val="9"/>
            <rFont val="Tahoma"/>
            <family val="0"/>
          </rPr>
          <t>stefferr:</t>
        </r>
        <r>
          <rPr>
            <sz val="9"/>
            <rFont val="Tahoma"/>
            <family val="0"/>
          </rPr>
          <t xml:space="preserve">
da schede tecniche o reperibili in letteratura
</t>
        </r>
      </text>
    </comment>
  </commentList>
</comments>
</file>

<file path=xl/sharedStrings.xml><?xml version="1.0" encoding="utf-8"?>
<sst xmlns="http://schemas.openxmlformats.org/spreadsheetml/2006/main" count="143" uniqueCount="122">
  <si>
    <t>Nome prodotto</t>
  </si>
  <si>
    <t>TOTALE</t>
  </si>
  <si>
    <t>I1                          (kg/anno)</t>
  </si>
  <si>
    <t>I2                                         (kg/anno)</t>
  </si>
  <si>
    <t>Punto emissione</t>
  </si>
  <si>
    <t>Portata   (Nmc/h)</t>
  </si>
  <si>
    <t>Operatività   effettiva (h/anno)</t>
  </si>
  <si>
    <t>1) compilare lo schema utilizzando i risultati delle analisi effettuate nell'anno solare a cui si riferisce il PGS</t>
  </si>
  <si>
    <t>Superficie di prodotto trattato (m2/anno)</t>
  </si>
  <si>
    <t>COV          (mg/m2)</t>
  </si>
  <si>
    <r>
      <t>O4</t>
    </r>
    <r>
      <rPr>
        <sz val="10"/>
        <rFont val="Arial"/>
        <family val="0"/>
      </rPr>
      <t xml:space="preserve"> - emissioni diffuse di solventi organici nell'aria (inclusa ventilazione generale dei locali nei quali l'aria è scaricata all'esterno attraverso finestre, porte, sfiati e aperture simili):</t>
    </r>
  </si>
  <si>
    <t>( inclusi quelli distrutti con incenerimento o altri trattamenti degli effluenti gassosi o delle acque reflue, o catturati ad esempio mediante adsorbimento, se non sono stati considerati ai sensi dei punti O6, O7, O8).</t>
  </si>
  <si>
    <r>
      <t>O5</t>
    </r>
    <r>
      <rPr>
        <sz val="10"/>
        <rFont val="Arial"/>
        <family val="0"/>
      </rPr>
      <t xml:space="preserve"> - solventi organici e composti organici persi a causa di reazioni chimiche o fisiche </t>
    </r>
  </si>
  <si>
    <t>COV               (mg/kg rifiuto)</t>
  </si>
  <si>
    <r>
      <t>O7</t>
    </r>
    <r>
      <rPr>
        <sz val="10"/>
        <rFont val="Arial"/>
        <family val="0"/>
      </rPr>
      <t xml:space="preserve"> - solventi organici da soli o solventi organici contenuti in preparati che sono o saranno venduti come prodotto avente i requisiti richiesti per il commercio</t>
    </r>
  </si>
  <si>
    <t>Quantità di solventi                soli/in preparati (kg/anno)</t>
  </si>
  <si>
    <r>
      <t>O1</t>
    </r>
    <r>
      <rPr>
        <b/>
        <sz val="10"/>
        <rFont val="Arial"/>
        <family val="2"/>
      </rPr>
      <t xml:space="preserve"> - </t>
    </r>
    <r>
      <rPr>
        <sz val="10"/>
        <rFont val="Arial"/>
        <family val="0"/>
      </rPr>
      <t xml:space="preserve">emissioni provenienti dagli effluenti gassosi: </t>
    </r>
  </si>
  <si>
    <r>
      <t>O2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- solventi organici scaricati nell'acqua, tenendo conto, se del caso, del trattamento delle acque reflue nel calcolare O5:</t>
    </r>
  </si>
  <si>
    <r>
      <t>O3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- solventi organici che rimane come contaminante o residuo nei prodotti all'uscita del processo:</t>
    </r>
  </si>
  <si>
    <r>
      <t>O8</t>
    </r>
    <r>
      <rPr>
        <sz val="10"/>
        <rFont val="Arial"/>
        <family val="0"/>
      </rPr>
      <t xml:space="preserve"> - solventi organici contenuti nei preparati recuperati per riuso, ma non per riutilizzo nel processo, se non sono stati considerati ai sensi del punto O7.</t>
    </r>
  </si>
  <si>
    <t>2) i solventi recuperati per un loro riutilizzo nel processo (compresa la pulizia delle attrezzature), non devono essere inseriti in O8, bensì in I2.</t>
  </si>
  <si>
    <r>
      <t xml:space="preserve">O9 </t>
    </r>
    <r>
      <rPr>
        <sz val="10"/>
        <rFont val="Arial"/>
        <family val="0"/>
      </rPr>
      <t>- solventi organici scaricati in altro modo.</t>
    </r>
  </si>
  <si>
    <t>CALCOLO DELL' EMISSIONE DIFFUSA EFFETTIVA</t>
  </si>
  <si>
    <t>CALCOLO DELL' EMISSIONE TOTALE</t>
  </si>
  <si>
    <t>E = F+O1</t>
  </si>
  <si>
    <t>INPUT PER LA VERIFICA DEL LIMITE PER LE EMISSIONI DIFFUSE O PER ALTRI SCOPI</t>
  </si>
  <si>
    <t>I = I1+I2</t>
  </si>
  <si>
    <t>CONSUMO (OVE APPLICABILE)</t>
  </si>
  <si>
    <t>C = I1-O8</t>
  </si>
  <si>
    <t>Piano Gestione Solventi</t>
  </si>
  <si>
    <t xml:space="preserve">Periodo di riferimento: </t>
  </si>
  <si>
    <t>INPUT SOLVENTI ORGANICI -  [I]</t>
  </si>
  <si>
    <t>OUTPUT DI SOLVENTI ORGANICI - [O]</t>
  </si>
  <si>
    <t>I1 - quantità di solventi organici acquistati e immessi nel processo</t>
  </si>
  <si>
    <t>I2 - quantità di solventi organici recuperati e reimmessi nel processo</t>
  </si>
  <si>
    <t>O1 - emissioni negli effluenti gassosi</t>
  </si>
  <si>
    <t>O2 - quantità di solventi organici scaricati nell'acqua</t>
  </si>
  <si>
    <t>O3 - quantità di solventi che rimangono come contaminanti</t>
  </si>
  <si>
    <t>O4 - emissioni diffuse di solventi organici nell'aria</t>
  </si>
  <si>
    <t>O5 - quantità di solventi organici persi per reazioni chimiche</t>
  </si>
  <si>
    <t>O6 - quantità di solventi organici contenuti nei rifiuti</t>
  </si>
  <si>
    <t>O7 - quantità di solventi nei preparati</t>
  </si>
  <si>
    <t>O8 - quantità di solventi organici nei preparati recuperati (NON reimmessi nel processo)</t>
  </si>
  <si>
    <t>O9 - quantità di solventi organici scaricati in altro modo</t>
  </si>
  <si>
    <t>EMISSIONE DIFFUSA</t>
  </si>
  <si>
    <t>EMISSIONE TOTALE</t>
  </si>
  <si>
    <t>CONSUMO DI SOLVENTE</t>
  </si>
  <si>
    <t>INPUT DI SOLVENTE</t>
  </si>
  <si>
    <t>1) allegare i rapporti di prova delle analisi eseguite sulle acque nel periodo di riferimento</t>
  </si>
  <si>
    <t>2) allegare i rapporti di prova delle analisi eseguite sulle emissioni convogliate nel periodo di riferimento</t>
  </si>
  <si>
    <t>1) allegare i rapporti di prova relativi al periodo di riferimento</t>
  </si>
  <si>
    <t>1) allegare rapporti di prova delle analisi effettuate nel periodo di riferimento nei preparati recuperati per riuso</t>
  </si>
  <si>
    <t>1) allegare rapporti di prova delle analisi effettuate nel periodo di riferimento sui prodotti da commercializzare.</t>
  </si>
  <si>
    <t>&lt;--- emissione diffusa effettiva %</t>
  </si>
  <si>
    <t>CALCOLO DELL' EMISSIONE BERSAGLIO</t>
  </si>
  <si>
    <t>F (%) = F / I * 100</t>
  </si>
  <si>
    <t>EB = RS * FM * PM</t>
  </si>
  <si>
    <t>&lt;--- FM: fattore di moltiplicazione come indicato nell'Allegato III parte IV</t>
  </si>
  <si>
    <t>&lt;--- PM: percentuale moltiplicativa come indicato nell'Allegato III parte IV</t>
  </si>
  <si>
    <t>&lt;--- RS: residuo secco dei prodotti utilizzati (kg/anno)</t>
  </si>
  <si>
    <t>Il calcolo dell' Emissione Bersaglio è riferito alle attività per cui non sono individuati nell' Allegato III Parte III specifici valori di Emissione Totale</t>
  </si>
  <si>
    <t>1) solventi organici persi a causa di reazioni chimiche o fisiche (tipo di sistema di abbattimento):</t>
  </si>
  <si>
    <t>Efficienza                 depurativa                           (%)</t>
  </si>
  <si>
    <r>
      <t xml:space="preserve">In presenza di più sistemi di abbattimento </t>
    </r>
    <r>
      <rPr>
        <b/>
        <sz val="10"/>
        <color indexed="10"/>
        <rFont val="Arial"/>
        <family val="2"/>
      </rPr>
      <t>O5</t>
    </r>
    <r>
      <rPr>
        <sz val="10"/>
        <rFont val="Arial"/>
        <family val="0"/>
      </rPr>
      <t xml:space="preserve"> totale è dato dalla somma degli O5 ottenuti da ciascun sistema depurativo</t>
    </r>
  </si>
  <si>
    <t>Nome COV</t>
  </si>
  <si>
    <t>PM COV</t>
  </si>
  <si>
    <t>n atomi C</t>
  </si>
  <si>
    <t>Peso C</t>
  </si>
  <si>
    <t>Fattore conversione da C a COV</t>
  </si>
  <si>
    <t>Etilacetato</t>
  </si>
  <si>
    <t>Toluene</t>
  </si>
  <si>
    <t>Vinilbenzene</t>
  </si>
  <si>
    <t>Dimetilchetone</t>
  </si>
  <si>
    <t>Quantità annua di prodotto utilizzata (t/anno)</t>
  </si>
  <si>
    <t>Solvente organico contenuto nei prodotti utilizzati (t/anno)</t>
  </si>
  <si>
    <t>Riferimento scheda sicurezza</t>
  </si>
  <si>
    <t>% COV riportata sulla SDS</t>
  </si>
  <si>
    <t>Quantità di solvente reimmessa nel ciclo produttivo (t/anno)</t>
  </si>
  <si>
    <t>Quantità di solvente recuperato (t/anno)</t>
  </si>
  <si>
    <t>Codice attività</t>
  </si>
  <si>
    <t>I (t/anno)</t>
  </si>
  <si>
    <r>
      <t>I1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Q</t>
    </r>
    <r>
      <rPr>
        <sz val="10"/>
        <rFont val="Arial"/>
        <family val="0"/>
      </rPr>
      <t>uantità totale di solvente organico utilizzata nel periodo di riferimento.</t>
    </r>
  </si>
  <si>
    <r>
      <t>I2</t>
    </r>
    <r>
      <rPr>
        <sz val="10"/>
        <rFont val="Arial"/>
        <family val="2"/>
      </rPr>
      <t xml:space="preserve"> - Quantità di solvente recuperata e reimmessa nel processo produttivo nell'anno di riferimento.</t>
    </r>
  </si>
  <si>
    <t>Fattore conversione da C  a COV</t>
  </si>
  <si>
    <t>Emissione COV (t/anno)</t>
  </si>
  <si>
    <t>Punto di scarico</t>
  </si>
  <si>
    <t>volume acque scaricate all'anno (mc/anno)</t>
  </si>
  <si>
    <t>M/S</t>
  </si>
  <si>
    <t>COV nelle acque (t/anno)</t>
  </si>
  <si>
    <t>Butossietanolo</t>
  </si>
  <si>
    <t xml:space="preserve">F = I1-O1-O5-O6-O7-O8                  </t>
  </si>
  <si>
    <t>t COV/anno</t>
  </si>
  <si>
    <t>Solvente   organico               abbattuto                 (kgC/h)</t>
  </si>
  <si>
    <t>Operatività   impianto                abbattimento (h/anno)</t>
  </si>
  <si>
    <t>Solvente   organico               abbattuto                 (tCOV/anno)</t>
  </si>
  <si>
    <t>Impianto di abbattimento</t>
  </si>
  <si>
    <t>Codice C.E.R.</t>
  </si>
  <si>
    <t>Quantità prodotta (Kg/anno)</t>
  </si>
  <si>
    <t>1) allegare rapporti di prova delle analisi sui rifiuti relativi al periodo di riferimento e foglio di sintesi MUD per le quantità di rifiuti</t>
  </si>
  <si>
    <r>
      <t>O6</t>
    </r>
    <r>
      <rPr>
        <sz val="10"/>
        <rFont val="Arial"/>
        <family val="0"/>
      </rPr>
      <t xml:space="preserve"> - solventi organici contenuti nei rifiuti prodotti</t>
    </r>
  </si>
  <si>
    <t xml:space="preserve">t/anno COV </t>
  </si>
  <si>
    <t xml:space="preserve">     (mgC/Nmc)</t>
  </si>
  <si>
    <t>Emissione convogliata (tC/anno)</t>
  </si>
  <si>
    <t>sostanza</t>
  </si>
  <si>
    <t>ore/anno</t>
  </si>
  <si>
    <t>tCOV/anno</t>
  </si>
  <si>
    <t>Flusso di massa a valle del depuratore (KgC/h)</t>
  </si>
  <si>
    <t>Flusso di massa a monte del depuratore (KgC/h)</t>
  </si>
  <si>
    <t>mg/litro</t>
  </si>
  <si>
    <t>COV nel prodotto (t/anno)</t>
  </si>
  <si>
    <t>Volume ambiente lavoro</t>
  </si>
  <si>
    <t>mgCOV/mc</t>
  </si>
  <si>
    <t>Punto di emissione</t>
  </si>
  <si>
    <t>COV               (t/anno)</t>
  </si>
  <si>
    <t>COV presente</t>
  </si>
  <si>
    <t>COV nei prodotti (t/anno)</t>
  </si>
  <si>
    <t>COV  (%)</t>
  </si>
  <si>
    <t>%F</t>
  </si>
  <si>
    <t xml:space="preserve">F = I1-O1-O5-O6-O7-O8                                               </t>
  </si>
  <si>
    <t>propano</t>
  </si>
  <si>
    <t xml:space="preserve">da utilizzare per miscele di gas  </t>
  </si>
  <si>
    <t xml:space="preserve">da utilizzare per la singola sostanza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</si>
</sst>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%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11" xfId="0" applyBorder="1" applyAlignment="1">
      <alignment horizontal="center" vertical="justify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 applyProtection="1">
      <alignment horizontal="centerContinuous" vertical="center"/>
      <protection locked="0"/>
    </xf>
    <xf numFmtId="0" fontId="1" fillId="0" borderId="12" xfId="0" applyFont="1" applyBorder="1" applyAlignment="1" applyProtection="1">
      <alignment horizontal="centerContinuous" vertical="justify"/>
      <protection locked="0"/>
    </xf>
    <xf numFmtId="0" fontId="1" fillId="0" borderId="12" xfId="0" applyFont="1" applyBorder="1" applyAlignment="1" applyProtection="1">
      <alignment horizontal="center" vertical="justify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 vertical="distributed"/>
      <protection locked="0"/>
    </xf>
    <xf numFmtId="0" fontId="4" fillId="0" borderId="12" xfId="0" applyFont="1" applyBorder="1" applyAlignment="1" applyProtection="1">
      <alignment horizontal="center" vertical="justify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 vertical="justify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42" fillId="0" borderId="12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justify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170" fontId="0" fillId="0" borderId="13" xfId="0" applyNumberFormat="1" applyBorder="1" applyAlignment="1" applyProtection="1">
      <alignment/>
      <protection locked="0"/>
    </xf>
    <xf numFmtId="170" fontId="0" fillId="0" borderId="12" xfId="0" applyNumberFormat="1" applyBorder="1" applyAlignment="1" applyProtection="1">
      <alignment/>
      <protection locked="0"/>
    </xf>
    <xf numFmtId="170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0" fontId="43" fillId="33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/>
      <protection locked="0"/>
    </xf>
    <xf numFmtId="9" fontId="43" fillId="34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171" fontId="0" fillId="0" borderId="12" xfId="0" applyNumberForma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justify"/>
      <protection locked="0"/>
    </xf>
    <xf numFmtId="0" fontId="1" fillId="0" borderId="20" xfId="0" applyFont="1" applyFill="1" applyBorder="1" applyAlignment="1" applyProtection="1">
      <alignment horizontal="center" vertical="justify"/>
      <protection locked="0"/>
    </xf>
    <xf numFmtId="0" fontId="1" fillId="0" borderId="21" xfId="0" applyFont="1" applyBorder="1" applyAlignment="1" applyProtection="1">
      <alignment horizontal="center" vertical="justify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 vertic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justify"/>
      <protection locked="0"/>
    </xf>
    <xf numFmtId="0" fontId="0" fillId="0" borderId="23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Font="1" applyBorder="1" applyAlignment="1">
      <alignment horizontal="center" vertical="justify"/>
    </xf>
    <xf numFmtId="0" fontId="0" fillId="0" borderId="14" xfId="0" applyBorder="1" applyAlignment="1">
      <alignment vertical="justify"/>
    </xf>
    <xf numFmtId="0" fontId="0" fillId="0" borderId="33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34" xfId="0" applyBorder="1" applyAlignment="1">
      <alignment vertical="justify"/>
    </xf>
    <xf numFmtId="0" fontId="0" fillId="0" borderId="28" xfId="0" applyBorder="1" applyAlignment="1">
      <alignment vertical="justify"/>
    </xf>
    <xf numFmtId="0" fontId="0" fillId="0" borderId="35" xfId="0" applyBorder="1" applyAlignment="1">
      <alignment vertical="justify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34">
      <selection activeCell="A29" sqref="A29"/>
    </sheetView>
  </sheetViews>
  <sheetFormatPr defaultColWidth="9.140625" defaultRowHeight="12.75"/>
  <cols>
    <col min="1" max="2" width="20.7109375" style="9" customWidth="1"/>
    <col min="3" max="3" width="27.8515625" style="9" customWidth="1"/>
    <col min="4" max="4" width="18.421875" style="9" customWidth="1"/>
    <col min="5" max="5" width="26.421875" style="9" customWidth="1"/>
    <col min="6" max="6" width="12.7109375" style="9" customWidth="1"/>
    <col min="7" max="16384" width="9.140625" style="9" customWidth="1"/>
  </cols>
  <sheetData>
    <row r="1" ht="12.75" customHeight="1"/>
    <row r="2" spans="1:6" ht="12.75" customHeight="1">
      <c r="A2" s="102" t="s">
        <v>81</v>
      </c>
      <c r="B2" s="103"/>
      <c r="C2" s="103"/>
      <c r="D2" s="11"/>
      <c r="E2" s="11"/>
      <c r="F2" s="11"/>
    </row>
    <row r="5" spans="1:6" ht="81" customHeight="1">
      <c r="A5" s="12" t="s">
        <v>79</v>
      </c>
      <c r="B5" s="12" t="s">
        <v>0</v>
      </c>
      <c r="C5" s="12" t="s">
        <v>75</v>
      </c>
      <c r="D5" s="13" t="s">
        <v>73</v>
      </c>
      <c r="E5" s="12" t="s">
        <v>76</v>
      </c>
      <c r="F5" s="13" t="s">
        <v>74</v>
      </c>
    </row>
    <row r="6" spans="1:6" ht="12.75">
      <c r="A6" s="16"/>
      <c r="B6" s="16"/>
      <c r="C6" s="87"/>
      <c r="D6" s="16"/>
      <c r="E6" s="16"/>
      <c r="F6" s="32">
        <f>(D6*E6)/100</f>
        <v>0</v>
      </c>
    </row>
    <row r="7" spans="1:6" ht="12.75">
      <c r="A7" s="16"/>
      <c r="B7" s="16"/>
      <c r="C7" s="16"/>
      <c r="D7" s="16"/>
      <c r="E7" s="16"/>
      <c r="F7" s="32">
        <f aca="true" t="shared" si="0" ref="F7:F20">(D7*E7)/100</f>
        <v>0</v>
      </c>
    </row>
    <row r="8" spans="1:6" ht="12.75">
      <c r="A8" s="16"/>
      <c r="B8" s="16"/>
      <c r="C8" s="16"/>
      <c r="D8" s="16"/>
      <c r="E8" s="16"/>
      <c r="F8" s="32">
        <f t="shared" si="0"/>
        <v>0</v>
      </c>
    </row>
    <row r="9" spans="1:6" ht="12.75">
      <c r="A9" s="16"/>
      <c r="B9" s="16"/>
      <c r="C9" s="16"/>
      <c r="D9" s="16"/>
      <c r="E9" s="16"/>
      <c r="F9" s="32">
        <f t="shared" si="0"/>
        <v>0</v>
      </c>
    </row>
    <row r="10" spans="1:6" ht="12.75">
      <c r="A10" s="16"/>
      <c r="B10" s="16"/>
      <c r="C10" s="16"/>
      <c r="D10" s="16"/>
      <c r="E10" s="16"/>
      <c r="F10" s="32">
        <f t="shared" si="0"/>
        <v>0</v>
      </c>
    </row>
    <row r="11" spans="1:6" ht="12.75">
      <c r="A11" s="16"/>
      <c r="B11" s="16"/>
      <c r="C11" s="16"/>
      <c r="D11" s="16"/>
      <c r="E11" s="16"/>
      <c r="F11" s="32">
        <f t="shared" si="0"/>
        <v>0</v>
      </c>
    </row>
    <row r="12" spans="1:6" ht="12.75">
      <c r="A12" s="16"/>
      <c r="B12" s="16"/>
      <c r="C12" s="16"/>
      <c r="D12" s="16"/>
      <c r="E12" s="16"/>
      <c r="F12" s="32">
        <f t="shared" si="0"/>
        <v>0</v>
      </c>
    </row>
    <row r="13" spans="1:6" ht="12.75">
      <c r="A13" s="16"/>
      <c r="B13" s="16"/>
      <c r="C13" s="16"/>
      <c r="D13" s="16"/>
      <c r="E13" s="16"/>
      <c r="F13" s="32">
        <f t="shared" si="0"/>
        <v>0</v>
      </c>
    </row>
    <row r="14" spans="1:6" ht="12.75">
      <c r="A14" s="16"/>
      <c r="B14" s="16"/>
      <c r="C14" s="16"/>
      <c r="D14" s="16"/>
      <c r="E14" s="16"/>
      <c r="F14" s="32">
        <f t="shared" si="0"/>
        <v>0</v>
      </c>
    </row>
    <row r="15" spans="1:6" ht="12.75">
      <c r="A15" s="16"/>
      <c r="B15" s="16"/>
      <c r="C15" s="16"/>
      <c r="D15" s="16"/>
      <c r="E15" s="16"/>
      <c r="F15" s="32">
        <f t="shared" si="0"/>
        <v>0</v>
      </c>
    </row>
    <row r="16" spans="1:6" ht="12.75">
      <c r="A16" s="16"/>
      <c r="B16" s="16"/>
      <c r="C16" s="16"/>
      <c r="D16" s="16"/>
      <c r="E16" s="16"/>
      <c r="F16" s="32">
        <f t="shared" si="0"/>
        <v>0</v>
      </c>
    </row>
    <row r="17" spans="1:6" ht="12.75">
      <c r="A17" s="16"/>
      <c r="B17" s="16"/>
      <c r="C17" s="16"/>
      <c r="D17" s="16"/>
      <c r="E17" s="16"/>
      <c r="F17" s="32">
        <f t="shared" si="0"/>
        <v>0</v>
      </c>
    </row>
    <row r="18" spans="1:6" ht="12.75">
      <c r="A18" s="16"/>
      <c r="B18" s="16"/>
      <c r="C18" s="16"/>
      <c r="D18" s="16"/>
      <c r="E18" s="16"/>
      <c r="F18" s="32">
        <f t="shared" si="0"/>
        <v>0</v>
      </c>
    </row>
    <row r="19" spans="1:6" ht="12.75">
      <c r="A19" s="16"/>
      <c r="B19" s="16"/>
      <c r="C19" s="16"/>
      <c r="D19" s="16"/>
      <c r="E19" s="16"/>
      <c r="F19" s="32">
        <f t="shared" si="0"/>
        <v>0</v>
      </c>
    </row>
    <row r="20" spans="1:6" ht="12.75">
      <c r="A20" s="16"/>
      <c r="B20" s="16"/>
      <c r="C20" s="16"/>
      <c r="D20" s="16"/>
      <c r="E20" s="16"/>
      <c r="F20" s="32">
        <f t="shared" si="0"/>
        <v>0</v>
      </c>
    </row>
    <row r="21" spans="1:6" ht="12.75">
      <c r="A21" s="10"/>
      <c r="B21" s="10"/>
      <c r="C21" s="17" t="s">
        <v>1</v>
      </c>
      <c r="D21" s="88">
        <f>SUM(D6:D20)</f>
        <v>0</v>
      </c>
      <c r="E21" s="19" t="s">
        <v>1</v>
      </c>
      <c r="F21" s="33">
        <f>SUM(F6:F20)</f>
        <v>0</v>
      </c>
    </row>
    <row r="25" spans="1:4" ht="12.75">
      <c r="A25" s="104" t="s">
        <v>82</v>
      </c>
      <c r="B25" s="105"/>
      <c r="C25" s="105"/>
      <c r="D25" s="105"/>
    </row>
    <row r="26" spans="1:4" ht="12.75">
      <c r="A26" s="20"/>
      <c r="B26" s="11"/>
      <c r="C26" s="11"/>
      <c r="D26" s="11"/>
    </row>
    <row r="28" spans="1:3" ht="40.5" customHeight="1">
      <c r="A28" s="21" t="s">
        <v>79</v>
      </c>
      <c r="B28" s="22" t="s">
        <v>78</v>
      </c>
      <c r="C28" s="14" t="s">
        <v>77</v>
      </c>
    </row>
    <row r="29" spans="1:3" ht="12.75">
      <c r="A29" s="16"/>
      <c r="B29" s="16">
        <v>0</v>
      </c>
      <c r="C29" s="16">
        <v>0</v>
      </c>
    </row>
    <row r="30" spans="1:3" ht="12.75">
      <c r="A30" s="16"/>
      <c r="B30" s="16"/>
      <c r="C30" s="16"/>
    </row>
    <row r="31" spans="1:3" ht="12.75">
      <c r="A31" s="16"/>
      <c r="B31" s="16"/>
      <c r="C31" s="16"/>
    </row>
    <row r="32" spans="1:3" ht="12.75">
      <c r="A32" s="16"/>
      <c r="B32" s="16"/>
      <c r="C32" s="16"/>
    </row>
    <row r="33" spans="1:3" ht="12.75">
      <c r="A33" s="16"/>
      <c r="B33" s="16"/>
      <c r="C33" s="16"/>
    </row>
    <row r="34" spans="1:3" ht="12.75">
      <c r="A34" s="16"/>
      <c r="B34" s="16"/>
      <c r="C34" s="16"/>
    </row>
    <row r="35" spans="1:3" ht="12.75">
      <c r="A35" s="16"/>
      <c r="B35" s="16"/>
      <c r="C35" s="16"/>
    </row>
    <row r="36" spans="1:3" ht="12.75">
      <c r="A36" s="16"/>
      <c r="B36" s="16"/>
      <c r="C36" s="16"/>
    </row>
    <row r="37" spans="1:3" ht="12.75">
      <c r="A37" s="16"/>
      <c r="B37" s="16"/>
      <c r="C37" s="16"/>
    </row>
    <row r="38" spans="1:3" ht="12.75">
      <c r="A38" s="16"/>
      <c r="B38" s="16"/>
      <c r="C38" s="16"/>
    </row>
    <row r="39" spans="1:3" ht="12.75">
      <c r="A39" s="16"/>
      <c r="B39" s="16"/>
      <c r="C39" s="16"/>
    </row>
    <row r="40" spans="1:3" ht="12.75">
      <c r="A40" s="16"/>
      <c r="B40" s="16"/>
      <c r="C40" s="16"/>
    </row>
    <row r="41" spans="1:3" ht="12.75">
      <c r="A41" s="16"/>
      <c r="B41" s="16"/>
      <c r="C41" s="16"/>
    </row>
    <row r="42" spans="1:3" ht="12.75">
      <c r="A42" s="16"/>
      <c r="B42" s="16"/>
      <c r="C42" s="16"/>
    </row>
    <row r="43" spans="1:3" ht="12.75">
      <c r="A43" s="16"/>
      <c r="B43" s="16"/>
      <c r="C43" s="16"/>
    </row>
    <row r="44" spans="1:3" ht="12.75">
      <c r="A44" s="10"/>
      <c r="B44" s="19" t="s">
        <v>1</v>
      </c>
      <c r="C44" s="34">
        <f>SUM(C29:C43)</f>
        <v>0</v>
      </c>
    </row>
    <row r="48" spans="1:3" ht="30" customHeight="1">
      <c r="A48" s="14" t="s">
        <v>2</v>
      </c>
      <c r="B48" s="14" t="s">
        <v>3</v>
      </c>
      <c r="C48" s="23" t="s">
        <v>80</v>
      </c>
    </row>
    <row r="49" spans="1:3" ht="19.5" customHeight="1">
      <c r="A49" s="32">
        <f>F21</f>
        <v>0</v>
      </c>
      <c r="B49" s="32">
        <f>C44</f>
        <v>0</v>
      </c>
      <c r="C49" s="34">
        <f>SUM(A49:B49)</f>
        <v>0</v>
      </c>
    </row>
  </sheetData>
  <sheetProtection selectLockedCells="1"/>
  <mergeCells count="2">
    <mergeCell ref="A2:C2"/>
    <mergeCell ref="A25:D25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&amp;C&amp;G</oddHeader>
    <oddFooter>&amp;CModulo: allegato a U.RP.G028
U.RP.S490 rev.1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64"/>
  <sheetViews>
    <sheetView zoomScalePageLayoutView="0" workbookViewId="0" topLeftCell="A151">
      <selection activeCell="F112" sqref="F112"/>
    </sheetView>
  </sheetViews>
  <sheetFormatPr defaultColWidth="9.140625" defaultRowHeight="12.75"/>
  <cols>
    <col min="1" max="1" width="18.7109375" style="9" customWidth="1"/>
    <col min="2" max="3" width="29.00390625" style="9" customWidth="1"/>
    <col min="4" max="5" width="17.8515625" style="9" customWidth="1"/>
    <col min="6" max="8" width="15.7109375" style="9" customWidth="1"/>
    <col min="9" max="9" width="17.28125" style="9" customWidth="1"/>
    <col min="10" max="10" width="13.00390625" style="9" customWidth="1"/>
    <col min="11" max="16384" width="9.140625" style="9" customWidth="1"/>
  </cols>
  <sheetData>
    <row r="1" ht="12.75"/>
    <row r="2" spans="1:6" ht="12.75">
      <c r="A2" s="102" t="s">
        <v>16</v>
      </c>
      <c r="B2" s="103"/>
      <c r="C2" s="103"/>
      <c r="D2" s="103"/>
      <c r="E2" s="103"/>
      <c r="F2" s="103"/>
    </row>
    <row r="3" spans="1:8" ht="12.75">
      <c r="A3" s="105" t="s">
        <v>7</v>
      </c>
      <c r="B3" s="103"/>
      <c r="C3" s="103"/>
      <c r="D3" s="103"/>
      <c r="E3" s="103"/>
      <c r="F3" s="103"/>
      <c r="G3" s="103"/>
      <c r="H3" s="103"/>
    </row>
    <row r="4" spans="1:8" ht="12.75">
      <c r="A4" s="105" t="s">
        <v>49</v>
      </c>
      <c r="B4" s="103"/>
      <c r="C4" s="103"/>
      <c r="D4" s="103"/>
      <c r="E4" s="103"/>
      <c r="F4" s="103"/>
      <c r="G4" s="103"/>
      <c r="H4" s="103"/>
    </row>
    <row r="5" spans="1:6" ht="12.75">
      <c r="A5" s="20"/>
      <c r="B5" s="11"/>
      <c r="C5" s="11"/>
      <c r="D5" s="11"/>
      <c r="E5" s="11"/>
      <c r="F5" s="11"/>
    </row>
    <row r="6" ht="12.75"/>
    <row r="7" spans="1:7" ht="54.75" customHeight="1">
      <c r="A7" s="17" t="s">
        <v>4</v>
      </c>
      <c r="B7" s="14" t="s">
        <v>5</v>
      </c>
      <c r="C7" s="14" t="s">
        <v>101</v>
      </c>
      <c r="D7" s="14" t="s">
        <v>6</v>
      </c>
      <c r="E7" s="14" t="s">
        <v>102</v>
      </c>
      <c r="F7" s="35" t="s">
        <v>83</v>
      </c>
      <c r="G7" s="35" t="s">
        <v>84</v>
      </c>
    </row>
    <row r="8" spans="1:7" ht="12.75">
      <c r="A8" s="15"/>
      <c r="B8" s="15"/>
      <c r="C8" s="15"/>
      <c r="D8" s="15"/>
      <c r="E8" s="25">
        <f>(C8*B8)/1000000000</f>
        <v>0</v>
      </c>
      <c r="F8" s="15"/>
      <c r="G8" s="25">
        <f>E8*F8</f>
        <v>0</v>
      </c>
    </row>
    <row r="9" spans="1:7" ht="12.75">
      <c r="A9" s="15"/>
      <c r="B9" s="15"/>
      <c r="C9" s="15"/>
      <c r="D9" s="15"/>
      <c r="E9" s="25">
        <f>(C9*B9)/1000000000</f>
        <v>0</v>
      </c>
      <c r="F9" s="15"/>
      <c r="G9" s="25">
        <f>E9*F9</f>
        <v>0</v>
      </c>
    </row>
    <row r="10" spans="1:7" ht="12.75">
      <c r="A10" s="15"/>
      <c r="B10" s="15"/>
      <c r="C10" s="15"/>
      <c r="D10" s="15"/>
      <c r="E10" s="25"/>
      <c r="F10" s="15"/>
      <c r="G10" s="25"/>
    </row>
    <row r="11" spans="1:7" ht="12.75">
      <c r="A11" s="15"/>
      <c r="B11" s="15"/>
      <c r="C11" s="15"/>
      <c r="D11" s="15"/>
      <c r="E11" s="25"/>
      <c r="F11" s="15"/>
      <c r="G11" s="25"/>
    </row>
    <row r="12" spans="1:7" ht="12.75">
      <c r="A12" s="15"/>
      <c r="B12" s="15"/>
      <c r="C12" s="15"/>
      <c r="D12" s="15"/>
      <c r="E12" s="25"/>
      <c r="F12" s="15"/>
      <c r="G12" s="25"/>
    </row>
    <row r="13" spans="1:7" ht="12.75">
      <c r="A13" s="15"/>
      <c r="B13" s="15"/>
      <c r="C13" s="15"/>
      <c r="D13" s="15"/>
      <c r="E13" s="25"/>
      <c r="F13" s="15"/>
      <c r="G13" s="25"/>
    </row>
    <row r="14" spans="1:7" ht="12.75">
      <c r="A14" s="15"/>
      <c r="B14" s="15"/>
      <c r="C14" s="15"/>
      <c r="D14" s="15"/>
      <c r="E14" s="25"/>
      <c r="F14" s="15"/>
      <c r="G14" s="25"/>
    </row>
    <row r="15" spans="1:7" ht="12.75">
      <c r="A15" s="15"/>
      <c r="B15" s="15"/>
      <c r="C15" s="15"/>
      <c r="D15" s="15"/>
      <c r="E15" s="25"/>
      <c r="F15" s="15"/>
      <c r="G15" s="25"/>
    </row>
    <row r="16" spans="1:7" ht="12.75">
      <c r="A16" s="15"/>
      <c r="B16" s="15"/>
      <c r="C16" s="15"/>
      <c r="D16" s="15"/>
      <c r="E16" s="25"/>
      <c r="F16" s="15"/>
      <c r="G16" s="25"/>
    </row>
    <row r="17" spans="1:7" ht="12.75">
      <c r="A17" s="15"/>
      <c r="B17" s="15"/>
      <c r="C17" s="15"/>
      <c r="D17" s="15"/>
      <c r="E17" s="25"/>
      <c r="F17" s="15"/>
      <c r="G17" s="25"/>
    </row>
    <row r="18" spans="1:7" ht="12.75">
      <c r="A18" s="15"/>
      <c r="B18" s="15"/>
      <c r="C18" s="15"/>
      <c r="D18" s="15"/>
      <c r="E18" s="25"/>
      <c r="F18" s="15"/>
      <c r="G18" s="25"/>
    </row>
    <row r="19" spans="1:7" ht="12.75">
      <c r="A19" s="15"/>
      <c r="B19" s="15"/>
      <c r="C19" s="15"/>
      <c r="D19" s="15"/>
      <c r="E19" s="25"/>
      <c r="F19" s="15"/>
      <c r="G19" s="25"/>
    </row>
    <row r="20" spans="1:7" ht="12.75">
      <c r="A20" s="15"/>
      <c r="B20" s="15"/>
      <c r="C20" s="15"/>
      <c r="D20" s="15"/>
      <c r="E20" s="25"/>
      <c r="F20" s="15"/>
      <c r="G20" s="25"/>
    </row>
    <row r="21" spans="1:7" ht="12.75">
      <c r="A21" s="15"/>
      <c r="B21" s="15"/>
      <c r="C21" s="15"/>
      <c r="D21" s="15"/>
      <c r="E21" s="25"/>
      <c r="F21" s="15"/>
      <c r="G21" s="25"/>
    </row>
    <row r="22" spans="1:7" ht="12.75">
      <c r="A22" s="15"/>
      <c r="B22" s="15"/>
      <c r="C22" s="15"/>
      <c r="D22" s="15"/>
      <c r="E22" s="25"/>
      <c r="F22" s="15"/>
      <c r="G22" s="25"/>
    </row>
    <row r="23" spans="5:7" ht="12.75">
      <c r="E23" s="36"/>
      <c r="F23" s="19" t="s">
        <v>1</v>
      </c>
      <c r="G23" s="25">
        <f>SUM(G8:G22)</f>
        <v>0</v>
      </c>
    </row>
    <row r="24" ht="12.75"/>
    <row r="25" ht="12.75"/>
    <row r="26" ht="12.75"/>
    <row r="27" spans="1:10" ht="12.75">
      <c r="A27" s="102" t="s">
        <v>17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7" ht="12.75">
      <c r="A28" s="103" t="s">
        <v>48</v>
      </c>
      <c r="B28" s="103"/>
      <c r="C28" s="103"/>
      <c r="D28" s="103"/>
      <c r="E28" s="103"/>
      <c r="F28" s="103"/>
      <c r="G28" s="103"/>
    </row>
    <row r="29" ht="12.75"/>
    <row r="30" ht="12.75"/>
    <row r="31" spans="1:5" s="10" customFormat="1" ht="57" customHeight="1">
      <c r="A31" s="28" t="s">
        <v>85</v>
      </c>
      <c r="B31" s="14" t="s">
        <v>86</v>
      </c>
      <c r="C31" s="28" t="s">
        <v>87</v>
      </c>
      <c r="D31" s="14" t="s">
        <v>108</v>
      </c>
      <c r="E31" s="14" t="s">
        <v>88</v>
      </c>
    </row>
    <row r="32" spans="1:5" ht="12.75">
      <c r="A32" s="16"/>
      <c r="B32" s="16"/>
      <c r="C32" s="16"/>
      <c r="D32" s="24">
        <v>0</v>
      </c>
      <c r="E32" s="24">
        <f>(D32*B32)/1000000000</f>
        <v>0</v>
      </c>
    </row>
    <row r="33" spans="1:5" ht="12.75">
      <c r="A33" s="16"/>
      <c r="B33" s="16"/>
      <c r="C33" s="16"/>
      <c r="D33" s="24"/>
      <c r="E33" s="24"/>
    </row>
    <row r="34" spans="1:5" ht="12.75">
      <c r="A34" s="16"/>
      <c r="B34" s="16"/>
      <c r="C34" s="16"/>
      <c r="D34" s="24"/>
      <c r="E34" s="24"/>
    </row>
    <row r="35" spans="1:5" ht="12.75">
      <c r="A35" s="16"/>
      <c r="B35" s="16"/>
      <c r="C35" s="16"/>
      <c r="D35" s="24"/>
      <c r="E35" s="24"/>
    </row>
    <row r="36" spans="1:5" ht="12.75">
      <c r="A36" s="16"/>
      <c r="B36" s="16"/>
      <c r="C36" s="16"/>
      <c r="D36" s="24"/>
      <c r="E36" s="24"/>
    </row>
    <row r="37" spans="1:5" ht="12.75">
      <c r="A37" s="10"/>
      <c r="B37" s="10"/>
      <c r="C37" s="10"/>
      <c r="D37" s="53" t="s">
        <v>1</v>
      </c>
      <c r="E37" s="38">
        <f>SUM(E32:E36)</f>
        <v>0</v>
      </c>
    </row>
    <row r="38" ht="12.75"/>
    <row r="39" ht="12.75"/>
    <row r="40" ht="12.75"/>
    <row r="41" spans="1:8" ht="12.75">
      <c r="A41" s="102" t="s">
        <v>18</v>
      </c>
      <c r="B41" s="103"/>
      <c r="C41" s="103"/>
      <c r="D41" s="103"/>
      <c r="E41" s="103"/>
      <c r="F41" s="103"/>
      <c r="G41" s="103"/>
      <c r="H41" s="103"/>
    </row>
    <row r="42" spans="1:5" ht="12.75">
      <c r="A42" s="103" t="s">
        <v>50</v>
      </c>
      <c r="B42" s="103"/>
      <c r="C42" s="103"/>
      <c r="D42" s="103"/>
      <c r="E42" s="11"/>
    </row>
    <row r="43" ht="12.75"/>
    <row r="44" ht="12.75"/>
    <row r="45" spans="1:5" ht="39.75" customHeight="1">
      <c r="A45" s="14" t="s">
        <v>8</v>
      </c>
      <c r="B45" s="14" t="s">
        <v>9</v>
      </c>
      <c r="C45" s="14" t="s">
        <v>109</v>
      </c>
      <c r="E45" s="50"/>
    </row>
    <row r="46" spans="1:5" ht="12.75">
      <c r="A46" s="15"/>
      <c r="B46" s="15"/>
      <c r="C46" s="24">
        <f aca="true" t="shared" si="0" ref="C46:C60">(A46*B46)/1000000000</f>
        <v>0</v>
      </c>
      <c r="E46" s="51"/>
    </row>
    <row r="47" spans="1:5" ht="12.75">
      <c r="A47" s="15"/>
      <c r="B47" s="15"/>
      <c r="C47" s="24">
        <f t="shared" si="0"/>
        <v>0</v>
      </c>
      <c r="E47" s="51"/>
    </row>
    <row r="48" spans="1:5" ht="12.75">
      <c r="A48" s="15"/>
      <c r="B48" s="15"/>
      <c r="C48" s="24">
        <f t="shared" si="0"/>
        <v>0</v>
      </c>
      <c r="E48" s="51"/>
    </row>
    <row r="49" spans="1:5" ht="12.75">
      <c r="A49" s="15"/>
      <c r="B49" s="15"/>
      <c r="C49" s="24">
        <f t="shared" si="0"/>
        <v>0</v>
      </c>
      <c r="E49" s="51"/>
    </row>
    <row r="50" spans="1:5" ht="12.75">
      <c r="A50" s="15"/>
      <c r="B50" s="15"/>
      <c r="C50" s="24">
        <f t="shared" si="0"/>
        <v>0</v>
      </c>
      <c r="E50" s="51"/>
    </row>
    <row r="51" spans="1:5" ht="12.75">
      <c r="A51" s="15"/>
      <c r="B51" s="15"/>
      <c r="C51" s="24">
        <f t="shared" si="0"/>
        <v>0</v>
      </c>
      <c r="E51" s="51"/>
    </row>
    <row r="52" spans="1:5" ht="12.75">
      <c r="A52" s="15"/>
      <c r="B52" s="15"/>
      <c r="C52" s="24">
        <f t="shared" si="0"/>
        <v>0</v>
      </c>
      <c r="E52" s="51"/>
    </row>
    <row r="53" spans="1:5" ht="12.75">
      <c r="A53" s="15"/>
      <c r="B53" s="15"/>
      <c r="C53" s="24">
        <f t="shared" si="0"/>
        <v>0</v>
      </c>
      <c r="E53" s="51"/>
    </row>
    <row r="54" spans="1:5" ht="12.75">
      <c r="A54" s="15"/>
      <c r="B54" s="15"/>
      <c r="C54" s="24">
        <f t="shared" si="0"/>
        <v>0</v>
      </c>
      <c r="E54" s="51"/>
    </row>
    <row r="55" spans="1:5" ht="12.75">
      <c r="A55" s="15"/>
      <c r="B55" s="15"/>
      <c r="C55" s="24">
        <f t="shared" si="0"/>
        <v>0</v>
      </c>
      <c r="E55" s="51"/>
    </row>
    <row r="56" spans="1:5" ht="12.75">
      <c r="A56" s="15"/>
      <c r="B56" s="15"/>
      <c r="C56" s="24">
        <f t="shared" si="0"/>
        <v>0</v>
      </c>
      <c r="E56" s="51"/>
    </row>
    <row r="57" spans="1:5" ht="12.75">
      <c r="A57" s="15"/>
      <c r="B57" s="15"/>
      <c r="C57" s="24">
        <f t="shared" si="0"/>
        <v>0</v>
      </c>
      <c r="E57" s="51"/>
    </row>
    <row r="58" spans="1:5" ht="12.75">
      <c r="A58" s="15"/>
      <c r="B58" s="15"/>
      <c r="C58" s="24">
        <f t="shared" si="0"/>
        <v>0</v>
      </c>
      <c r="E58" s="51"/>
    </row>
    <row r="59" spans="1:5" ht="12.75">
      <c r="A59" s="15"/>
      <c r="B59" s="15"/>
      <c r="C59" s="24">
        <f t="shared" si="0"/>
        <v>0</v>
      </c>
      <c r="E59" s="51"/>
    </row>
    <row r="60" spans="1:5" ht="12.75">
      <c r="A60" s="15"/>
      <c r="B60" s="15"/>
      <c r="C60" s="24">
        <f t="shared" si="0"/>
        <v>0</v>
      </c>
      <c r="E60" s="51"/>
    </row>
    <row r="61" spans="2:5" ht="19.5" customHeight="1">
      <c r="B61" s="19" t="s">
        <v>1</v>
      </c>
      <c r="C61" s="24">
        <f>SUM({0;0;0;0;0;0;0;0;0;0;0;0;0;0;0})</f>
        <v>0</v>
      </c>
      <c r="E61" s="51"/>
    </row>
    <row r="62" spans="4:5" ht="12.75">
      <c r="D62" s="37"/>
      <c r="E62" s="37"/>
    </row>
    <row r="63" ht="12.75"/>
    <row r="64" ht="12.75"/>
    <row r="65" ht="12.75"/>
    <row r="66" spans="1:14" ht="12.75">
      <c r="A66" s="102" t="s">
        <v>10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</row>
    <row r="67" spans="1:7" ht="12.75">
      <c r="A67" s="103"/>
      <c r="B67" s="103"/>
      <c r="C67" s="103"/>
      <c r="D67" s="103"/>
      <c r="E67" s="103"/>
      <c r="F67" s="103"/>
      <c r="G67" s="103"/>
    </row>
    <row r="68" ht="13.5" thickBot="1"/>
    <row r="69" spans="1:5" ht="13.5" thickBot="1">
      <c r="A69" s="44" t="s">
        <v>103</v>
      </c>
      <c r="B69" s="48" t="s">
        <v>111</v>
      </c>
      <c r="C69" s="48" t="s">
        <v>110</v>
      </c>
      <c r="D69" s="45" t="s">
        <v>104</v>
      </c>
      <c r="E69" s="46" t="s">
        <v>105</v>
      </c>
    </row>
    <row r="70" spans="1:5" ht="12.75">
      <c r="A70" s="18"/>
      <c r="B70" s="43"/>
      <c r="C70" s="43"/>
      <c r="D70" s="43"/>
      <c r="E70" s="54">
        <f>(B70*C70*D70)/1000000000</f>
        <v>0</v>
      </c>
    </row>
    <row r="71" spans="1:5" ht="12.75">
      <c r="A71" s="21"/>
      <c r="B71" s="15"/>
      <c r="C71" s="15"/>
      <c r="D71" s="15"/>
      <c r="E71" s="54">
        <f>(B71*C71*D71)/1000000000</f>
        <v>0</v>
      </c>
    </row>
    <row r="72" spans="1:7" ht="12.75">
      <c r="A72" s="21"/>
      <c r="B72" s="15"/>
      <c r="C72" s="15"/>
      <c r="D72" s="42"/>
      <c r="E72" s="55"/>
      <c r="G72" s="26"/>
    </row>
    <row r="73" spans="1:5" ht="12.75">
      <c r="A73" s="21"/>
      <c r="B73" s="15"/>
      <c r="C73" s="15"/>
      <c r="D73" s="15"/>
      <c r="E73" s="55"/>
    </row>
    <row r="74" spans="1:5" ht="12.75">
      <c r="A74" s="21"/>
      <c r="B74" s="15"/>
      <c r="C74" s="15"/>
      <c r="D74" s="15"/>
      <c r="E74" s="55"/>
    </row>
    <row r="75" spans="1:5" ht="12.75">
      <c r="A75" s="21"/>
      <c r="B75" s="15"/>
      <c r="C75" s="15"/>
      <c r="D75" s="15"/>
      <c r="E75" s="55"/>
    </row>
    <row r="76" spans="4:5" ht="12.75">
      <c r="D76" s="49" t="s">
        <v>1</v>
      </c>
      <c r="E76" s="56">
        <f>SUM(E70:E75)</f>
        <v>0</v>
      </c>
    </row>
    <row r="77" ht="12.75"/>
    <row r="78" spans="1:31" ht="12.75">
      <c r="A78" s="102" t="s">
        <v>12</v>
      </c>
      <c r="B78" s="103"/>
      <c r="C78" s="103"/>
      <c r="D78" s="103"/>
      <c r="E78" s="103"/>
      <c r="F78" s="103"/>
      <c r="G78" s="103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16" ht="12.75">
      <c r="A79" s="103" t="s">
        <v>11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1:1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9.5" customHeight="1">
      <c r="A81" s="106" t="s">
        <v>63</v>
      </c>
      <c r="B81" s="107"/>
      <c r="C81" s="107"/>
      <c r="D81" s="107"/>
      <c r="E81" s="107"/>
      <c r="F81" s="107"/>
      <c r="G81" s="107"/>
      <c r="H81" s="108"/>
      <c r="I81" s="11"/>
      <c r="J81" s="11"/>
      <c r="K81" s="11"/>
      <c r="L81" s="11"/>
      <c r="M81" s="11"/>
      <c r="N81" s="11"/>
      <c r="O81" s="11"/>
      <c r="P81" s="11"/>
    </row>
    <row r="82" spans="7:16" ht="12.75"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2.75">
      <c r="A83" s="103" t="s">
        <v>61</v>
      </c>
      <c r="B83" s="103"/>
      <c r="C83" s="103"/>
      <c r="D83" s="103"/>
      <c r="E83" s="103"/>
      <c r="F83" s="103"/>
      <c r="G83" s="103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3.5" thickBo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63.75">
      <c r="A86" s="17" t="s">
        <v>4</v>
      </c>
      <c r="B86" s="68" t="s">
        <v>95</v>
      </c>
      <c r="C86" s="71" t="s">
        <v>112</v>
      </c>
      <c r="D86" s="72" t="s">
        <v>107</v>
      </c>
      <c r="E86" s="72" t="s">
        <v>106</v>
      </c>
      <c r="F86" s="72" t="s">
        <v>92</v>
      </c>
      <c r="G86" s="72" t="s">
        <v>62</v>
      </c>
      <c r="H86" s="72" t="s">
        <v>93</v>
      </c>
      <c r="I86" s="73" t="s">
        <v>83</v>
      </c>
      <c r="J86" s="74" t="s">
        <v>94</v>
      </c>
      <c r="K86" s="50"/>
      <c r="L86" s="11"/>
      <c r="M86" s="11"/>
      <c r="N86" s="11"/>
      <c r="O86" s="11"/>
      <c r="P86" s="11"/>
    </row>
    <row r="87" spans="1:16" ht="12.75">
      <c r="A87" s="47"/>
      <c r="B87" s="69"/>
      <c r="C87" s="75"/>
      <c r="D87" s="24"/>
      <c r="E87" s="24"/>
      <c r="F87" s="24">
        <f>D87-E87</f>
        <v>0</v>
      </c>
      <c r="G87" s="67" t="e">
        <f>(D87-E87)/D87</f>
        <v>#DIV/0!</v>
      </c>
      <c r="H87" s="16"/>
      <c r="I87" s="16"/>
      <c r="J87" s="76">
        <f>(F87*H87)/1000</f>
        <v>0</v>
      </c>
      <c r="K87" s="85"/>
      <c r="L87" s="11"/>
      <c r="M87" s="11"/>
      <c r="N87" s="11"/>
      <c r="O87" s="11"/>
      <c r="P87" s="11"/>
    </row>
    <row r="88" spans="1:16" ht="12.75">
      <c r="A88" s="15"/>
      <c r="B88" s="69"/>
      <c r="C88" s="75"/>
      <c r="D88" s="24"/>
      <c r="E88" s="24"/>
      <c r="F88" s="24">
        <f>D88-E88</f>
        <v>0</v>
      </c>
      <c r="G88" s="67" t="e">
        <f>(D88-E88)/D88</f>
        <v>#DIV/0!</v>
      </c>
      <c r="H88" s="16"/>
      <c r="I88" s="16"/>
      <c r="J88" s="76">
        <f>(F88*H88)/1000</f>
        <v>0</v>
      </c>
      <c r="K88" s="85"/>
      <c r="L88" s="11"/>
      <c r="M88" s="11"/>
      <c r="N88" s="11"/>
      <c r="O88" s="11"/>
      <c r="P88" s="11"/>
    </row>
    <row r="89" spans="1:16" ht="12.75">
      <c r="A89" s="15"/>
      <c r="B89" s="70"/>
      <c r="C89" s="77"/>
      <c r="D89" s="24"/>
      <c r="E89" s="24"/>
      <c r="F89" s="24"/>
      <c r="G89" s="16"/>
      <c r="H89" s="16"/>
      <c r="I89" s="16"/>
      <c r="J89" s="76">
        <f aca="true" t="shared" si="1" ref="J89:J101">(F89*H89)/1000</f>
        <v>0</v>
      </c>
      <c r="K89" s="85"/>
      <c r="L89" s="11"/>
      <c r="M89" s="11"/>
      <c r="N89" s="11"/>
      <c r="O89" s="11"/>
      <c r="P89" s="11"/>
    </row>
    <row r="90" spans="1:16" ht="12.75">
      <c r="A90" s="15"/>
      <c r="B90" s="70"/>
      <c r="C90" s="77"/>
      <c r="D90" s="24"/>
      <c r="E90" s="24"/>
      <c r="F90" s="24"/>
      <c r="G90" s="16"/>
      <c r="H90" s="16"/>
      <c r="I90" s="16"/>
      <c r="J90" s="76">
        <f t="shared" si="1"/>
        <v>0</v>
      </c>
      <c r="K90" s="85"/>
      <c r="L90" s="11"/>
      <c r="M90" s="11"/>
      <c r="N90" s="11"/>
      <c r="O90" s="11"/>
      <c r="P90" s="11"/>
    </row>
    <row r="91" spans="1:16" ht="12.75">
      <c r="A91" s="15"/>
      <c r="B91" s="70"/>
      <c r="C91" s="77"/>
      <c r="D91" s="24"/>
      <c r="E91" s="24"/>
      <c r="F91" s="24"/>
      <c r="G91" s="16"/>
      <c r="H91" s="16"/>
      <c r="I91" s="16"/>
      <c r="J91" s="76">
        <f t="shared" si="1"/>
        <v>0</v>
      </c>
      <c r="K91" s="85"/>
      <c r="L91" s="11"/>
      <c r="M91" s="11"/>
      <c r="N91" s="11"/>
      <c r="O91" s="11"/>
      <c r="P91" s="11"/>
    </row>
    <row r="92" spans="1:16" ht="12.75">
      <c r="A92" s="15"/>
      <c r="B92" s="70"/>
      <c r="C92" s="77"/>
      <c r="D92" s="24"/>
      <c r="E92" s="24"/>
      <c r="F92" s="24"/>
      <c r="G92" s="16"/>
      <c r="H92" s="16"/>
      <c r="I92" s="16"/>
      <c r="J92" s="76">
        <f t="shared" si="1"/>
        <v>0</v>
      </c>
      <c r="K92" s="85"/>
      <c r="L92" s="11"/>
      <c r="M92" s="11"/>
      <c r="N92" s="11"/>
      <c r="O92" s="11"/>
      <c r="P92" s="11"/>
    </row>
    <row r="93" spans="1:16" ht="12.75">
      <c r="A93" s="15"/>
      <c r="B93" s="70"/>
      <c r="C93" s="77"/>
      <c r="D93" s="24"/>
      <c r="E93" s="24"/>
      <c r="F93" s="24"/>
      <c r="G93" s="16"/>
      <c r="H93" s="16"/>
      <c r="I93" s="16"/>
      <c r="J93" s="76">
        <f t="shared" si="1"/>
        <v>0</v>
      </c>
      <c r="K93" s="85"/>
      <c r="L93" s="11"/>
      <c r="M93" s="11"/>
      <c r="N93" s="11"/>
      <c r="O93" s="11"/>
      <c r="P93" s="11"/>
    </row>
    <row r="94" spans="1:16" ht="12.75">
      <c r="A94" s="15"/>
      <c r="B94" s="70"/>
      <c r="C94" s="77"/>
      <c r="D94" s="24"/>
      <c r="E94" s="24"/>
      <c r="F94" s="24"/>
      <c r="G94" s="16"/>
      <c r="H94" s="16"/>
      <c r="I94" s="16"/>
      <c r="J94" s="76">
        <f t="shared" si="1"/>
        <v>0</v>
      </c>
      <c r="K94" s="85"/>
      <c r="L94" s="11"/>
      <c r="M94" s="11"/>
      <c r="N94" s="11"/>
      <c r="O94" s="11"/>
      <c r="P94" s="11"/>
    </row>
    <row r="95" spans="1:16" ht="12.75">
      <c r="A95" s="15"/>
      <c r="B95" s="70"/>
      <c r="C95" s="77"/>
      <c r="D95" s="24"/>
      <c r="E95" s="24"/>
      <c r="F95" s="24"/>
      <c r="G95" s="16"/>
      <c r="H95" s="16"/>
      <c r="I95" s="16"/>
      <c r="J95" s="76">
        <f t="shared" si="1"/>
        <v>0</v>
      </c>
      <c r="K95" s="85"/>
      <c r="L95" s="11"/>
      <c r="M95" s="11"/>
      <c r="N95" s="11"/>
      <c r="O95" s="11"/>
      <c r="P95" s="11"/>
    </row>
    <row r="96" spans="1:16" ht="12.75">
      <c r="A96" s="15"/>
      <c r="B96" s="70"/>
      <c r="C96" s="77"/>
      <c r="D96" s="24"/>
      <c r="E96" s="24"/>
      <c r="F96" s="24"/>
      <c r="G96" s="16"/>
      <c r="H96" s="16"/>
      <c r="I96" s="16"/>
      <c r="J96" s="76">
        <f t="shared" si="1"/>
        <v>0</v>
      </c>
      <c r="K96" s="85"/>
      <c r="L96" s="11"/>
      <c r="M96" s="11"/>
      <c r="N96" s="11"/>
      <c r="O96" s="11"/>
      <c r="P96" s="11"/>
    </row>
    <row r="97" spans="1:16" ht="12.75">
      <c r="A97" s="15"/>
      <c r="B97" s="70"/>
      <c r="C97" s="77"/>
      <c r="D97" s="24"/>
      <c r="E97" s="24"/>
      <c r="F97" s="24"/>
      <c r="G97" s="16"/>
      <c r="H97" s="16"/>
      <c r="I97" s="16"/>
      <c r="J97" s="76">
        <f t="shared" si="1"/>
        <v>0</v>
      </c>
      <c r="K97" s="85"/>
      <c r="L97" s="11"/>
      <c r="M97" s="11"/>
      <c r="N97" s="11"/>
      <c r="O97" s="11"/>
      <c r="P97" s="11"/>
    </row>
    <row r="98" spans="1:16" ht="12.75">
      <c r="A98" s="15"/>
      <c r="B98" s="70"/>
      <c r="C98" s="77"/>
      <c r="D98" s="24"/>
      <c r="E98" s="24"/>
      <c r="F98" s="24"/>
      <c r="G98" s="16"/>
      <c r="H98" s="16"/>
      <c r="I98" s="16"/>
      <c r="J98" s="76">
        <f t="shared" si="1"/>
        <v>0</v>
      </c>
      <c r="K98" s="85"/>
      <c r="L98" s="11"/>
      <c r="M98" s="11"/>
      <c r="N98" s="11"/>
      <c r="O98" s="11"/>
      <c r="P98" s="11"/>
    </row>
    <row r="99" spans="1:16" ht="12.75">
      <c r="A99" s="15"/>
      <c r="B99" s="70"/>
      <c r="C99" s="77"/>
      <c r="D99" s="24"/>
      <c r="E99" s="24"/>
      <c r="F99" s="24"/>
      <c r="G99" s="16"/>
      <c r="H99" s="16"/>
      <c r="I99" s="16"/>
      <c r="J99" s="76">
        <f t="shared" si="1"/>
        <v>0</v>
      </c>
      <c r="K99" s="85"/>
      <c r="L99" s="11"/>
      <c r="M99" s="11"/>
      <c r="N99" s="11"/>
      <c r="O99" s="11"/>
      <c r="P99" s="11"/>
    </row>
    <row r="100" spans="1:16" ht="12.75">
      <c r="A100" s="15"/>
      <c r="B100" s="70"/>
      <c r="C100" s="77"/>
      <c r="D100" s="24"/>
      <c r="E100" s="24"/>
      <c r="F100" s="24"/>
      <c r="G100" s="16"/>
      <c r="H100" s="16"/>
      <c r="I100" s="16"/>
      <c r="J100" s="76">
        <f t="shared" si="1"/>
        <v>0</v>
      </c>
      <c r="K100" s="85"/>
      <c r="L100" s="11"/>
      <c r="M100" s="11"/>
      <c r="N100" s="11"/>
      <c r="O100" s="11"/>
      <c r="P100" s="11"/>
    </row>
    <row r="101" spans="1:16" ht="13.5" thickBot="1">
      <c r="A101" s="15"/>
      <c r="B101" s="70"/>
      <c r="C101" s="78"/>
      <c r="D101" s="79"/>
      <c r="E101" s="79"/>
      <c r="F101" s="79"/>
      <c r="G101" s="80"/>
      <c r="H101" s="80"/>
      <c r="I101" s="80"/>
      <c r="J101" s="81">
        <f t="shared" si="1"/>
        <v>0</v>
      </c>
      <c r="K101" s="85"/>
      <c r="L101" s="11"/>
      <c r="M101" s="11"/>
      <c r="N101" s="11"/>
      <c r="O101" s="11"/>
      <c r="P101" s="11"/>
    </row>
    <row r="102" spans="1:16" ht="19.5" customHeight="1" thickBot="1">
      <c r="A102" s="11"/>
      <c r="B102" s="10"/>
      <c r="C102" s="10"/>
      <c r="D102" s="82">
        <f>SUM(D87:D101)</f>
        <v>0</v>
      </c>
      <c r="E102" s="83"/>
      <c r="F102" s="82">
        <f>SUM(F88:F101)</f>
        <v>0</v>
      </c>
      <c r="G102" s="10"/>
      <c r="H102" s="10"/>
      <c r="I102" s="86" t="s">
        <v>1</v>
      </c>
      <c r="J102" s="82">
        <f>SUM(J87:J101)</f>
        <v>0</v>
      </c>
      <c r="K102" s="51"/>
      <c r="L102" s="11"/>
      <c r="M102" s="11"/>
      <c r="N102" s="11"/>
      <c r="O102" s="11"/>
      <c r="P102" s="11"/>
    </row>
    <row r="103" spans="1:16" ht="12.75">
      <c r="A103" s="11"/>
      <c r="B103" s="11"/>
      <c r="C103" s="11"/>
      <c r="D103" s="11"/>
      <c r="E103" s="11"/>
      <c r="F103" s="11"/>
      <c r="G103" s="11"/>
      <c r="I103" s="11"/>
      <c r="J103" s="11"/>
      <c r="K103" s="11"/>
      <c r="L103" s="11"/>
      <c r="M103" s="11"/>
      <c r="N103" s="11"/>
      <c r="O103" s="11"/>
      <c r="P103" s="11"/>
    </row>
    <row r="104" ht="12.75"/>
    <row r="105" ht="12.75"/>
    <row r="106" spans="1:5" ht="12.75">
      <c r="A106" s="102" t="s">
        <v>99</v>
      </c>
      <c r="B106" s="103"/>
      <c r="C106" s="103"/>
      <c r="D106" s="103"/>
      <c r="E106" s="11"/>
    </row>
    <row r="107" spans="1:8" ht="12.75">
      <c r="A107" s="103" t="s">
        <v>98</v>
      </c>
      <c r="B107" s="103"/>
      <c r="C107" s="103"/>
      <c r="D107" s="103"/>
      <c r="E107" s="103"/>
      <c r="F107" s="103"/>
      <c r="G107" s="11"/>
      <c r="H107" s="11"/>
    </row>
    <row r="108" ht="13.5" thickBot="1"/>
    <row r="109" spans="1:5" ht="39.75" customHeight="1">
      <c r="A109" s="71" t="s">
        <v>96</v>
      </c>
      <c r="B109" s="89" t="s">
        <v>114</v>
      </c>
      <c r="C109" s="72" t="s">
        <v>97</v>
      </c>
      <c r="D109" s="72" t="s">
        <v>13</v>
      </c>
      <c r="E109" s="74" t="s">
        <v>113</v>
      </c>
    </row>
    <row r="110" spans="1:5" ht="12.75">
      <c r="A110" s="77"/>
      <c r="B110" s="57"/>
      <c r="C110" s="16"/>
      <c r="D110" s="16"/>
      <c r="E110" s="91">
        <f>(C110*D110)/1000000000</f>
        <v>0</v>
      </c>
    </row>
    <row r="111" spans="1:5" ht="12.75">
      <c r="A111" s="77"/>
      <c r="B111" s="16"/>
      <c r="C111" s="16"/>
      <c r="D111" s="16"/>
      <c r="E111" s="91"/>
    </row>
    <row r="112" spans="1:5" ht="12.75">
      <c r="A112" s="77"/>
      <c r="B112" s="16"/>
      <c r="C112" s="16"/>
      <c r="D112" s="16"/>
      <c r="E112" s="91"/>
    </row>
    <row r="113" spans="1:5" ht="12.75">
      <c r="A113" s="77"/>
      <c r="B113" s="16"/>
      <c r="C113" s="16"/>
      <c r="D113" s="16"/>
      <c r="E113" s="91"/>
    </row>
    <row r="114" spans="1:5" ht="12.75">
      <c r="A114" s="77"/>
      <c r="B114" s="16"/>
      <c r="C114" s="16"/>
      <c r="D114" s="16"/>
      <c r="E114" s="91"/>
    </row>
    <row r="115" spans="1:5" ht="12.75">
      <c r="A115" s="77"/>
      <c r="B115" s="16"/>
      <c r="C115" s="16"/>
      <c r="D115" s="16"/>
      <c r="E115" s="91"/>
    </row>
    <row r="116" spans="1:5" ht="12.75">
      <c r="A116" s="77"/>
      <c r="B116" s="16"/>
      <c r="C116" s="16"/>
      <c r="D116" s="16"/>
      <c r="E116" s="91"/>
    </row>
    <row r="117" spans="1:5" ht="12.75">
      <c r="A117" s="77"/>
      <c r="B117" s="16"/>
      <c r="C117" s="16"/>
      <c r="D117" s="16"/>
      <c r="E117" s="91"/>
    </row>
    <row r="118" spans="1:5" ht="12.75">
      <c r="A118" s="77"/>
      <c r="B118" s="16"/>
      <c r="C118" s="16"/>
      <c r="D118" s="16"/>
      <c r="E118" s="91"/>
    </row>
    <row r="119" spans="1:5" ht="12.75">
      <c r="A119" s="77"/>
      <c r="B119" s="16"/>
      <c r="C119" s="16"/>
      <c r="D119" s="16"/>
      <c r="E119" s="91"/>
    </row>
    <row r="120" spans="1:5" ht="12.75">
      <c r="A120" s="77"/>
      <c r="B120" s="16"/>
      <c r="C120" s="16"/>
      <c r="D120" s="16"/>
      <c r="E120" s="91"/>
    </row>
    <row r="121" spans="1:5" ht="12.75">
      <c r="A121" s="77"/>
      <c r="B121" s="16"/>
      <c r="C121" s="16"/>
      <c r="D121" s="16"/>
      <c r="E121" s="91"/>
    </row>
    <row r="122" spans="1:5" ht="12.75">
      <c r="A122" s="77"/>
      <c r="B122" s="16"/>
      <c r="C122" s="16"/>
      <c r="D122" s="16"/>
      <c r="E122" s="91"/>
    </row>
    <row r="123" spans="1:5" ht="12.75">
      <c r="A123" s="77"/>
      <c r="B123" s="16"/>
      <c r="C123" s="16"/>
      <c r="D123" s="16"/>
      <c r="E123" s="91"/>
    </row>
    <row r="124" spans="1:5" ht="13.5" thickBot="1">
      <c r="A124" s="78"/>
      <c r="B124" s="80"/>
      <c r="C124" s="80"/>
      <c r="D124" s="80"/>
      <c r="E124" s="94"/>
    </row>
    <row r="125" spans="1:5" ht="19.5" customHeight="1" thickBot="1">
      <c r="A125" s="10"/>
      <c r="B125" s="10"/>
      <c r="C125" s="95" t="s">
        <v>1</v>
      </c>
      <c r="D125" s="10"/>
      <c r="E125" s="96">
        <f>SUM(E110:E124)</f>
        <v>0</v>
      </c>
    </row>
    <row r="126" ht="12.75"/>
    <row r="127" ht="12.75"/>
    <row r="128" ht="12.75"/>
    <row r="129" ht="12.75"/>
    <row r="130" spans="1:11" ht="12.75">
      <c r="A130" s="102" t="s">
        <v>14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1:8" ht="12.75">
      <c r="A131" s="103" t="s">
        <v>52</v>
      </c>
      <c r="B131" s="103"/>
      <c r="C131" s="103"/>
      <c r="D131" s="103"/>
      <c r="E131" s="103"/>
      <c r="F131" s="103"/>
      <c r="G131" s="103"/>
      <c r="H131" s="103"/>
    </row>
    <row r="132" ht="13.5" thickBot="1"/>
    <row r="133" spans="1:5" ht="54.75" customHeight="1">
      <c r="A133" s="97" t="s">
        <v>15</v>
      </c>
      <c r="B133" s="72" t="s">
        <v>116</v>
      </c>
      <c r="C133" s="74" t="s">
        <v>115</v>
      </c>
      <c r="E133" s="50"/>
    </row>
    <row r="134" spans="1:5" ht="12.75">
      <c r="A134" s="90"/>
      <c r="B134" s="15"/>
      <c r="C134" s="98">
        <f aca="true" t="shared" si="2" ref="C134:C148">(A134*B134)/1000</f>
        <v>0</v>
      </c>
      <c r="E134" s="51"/>
    </row>
    <row r="135" spans="1:5" ht="12.75">
      <c r="A135" s="90"/>
      <c r="B135" s="15"/>
      <c r="C135" s="98">
        <f t="shared" si="2"/>
        <v>0</v>
      </c>
      <c r="E135" s="51"/>
    </row>
    <row r="136" spans="1:5" ht="12.75">
      <c r="A136" s="90"/>
      <c r="B136" s="15"/>
      <c r="C136" s="98">
        <f t="shared" si="2"/>
        <v>0</v>
      </c>
      <c r="E136" s="51"/>
    </row>
    <row r="137" spans="1:5" ht="12.75">
      <c r="A137" s="90"/>
      <c r="B137" s="15"/>
      <c r="C137" s="98">
        <f t="shared" si="2"/>
        <v>0</v>
      </c>
      <c r="E137" s="51"/>
    </row>
    <row r="138" spans="1:5" ht="12.75">
      <c r="A138" s="90"/>
      <c r="B138" s="15"/>
      <c r="C138" s="98">
        <f t="shared" si="2"/>
        <v>0</v>
      </c>
      <c r="E138" s="51"/>
    </row>
    <row r="139" spans="1:5" ht="12.75">
      <c r="A139" s="90"/>
      <c r="B139" s="15"/>
      <c r="C139" s="98">
        <f t="shared" si="2"/>
        <v>0</v>
      </c>
      <c r="E139" s="51"/>
    </row>
    <row r="140" spans="1:5" ht="12.75">
      <c r="A140" s="90"/>
      <c r="B140" s="15"/>
      <c r="C140" s="98">
        <f t="shared" si="2"/>
        <v>0</v>
      </c>
      <c r="E140" s="51"/>
    </row>
    <row r="141" spans="1:5" ht="12.75">
      <c r="A141" s="90"/>
      <c r="B141" s="15"/>
      <c r="C141" s="98">
        <f t="shared" si="2"/>
        <v>0</v>
      </c>
      <c r="E141" s="51"/>
    </row>
    <row r="142" spans="1:5" ht="12.75">
      <c r="A142" s="90"/>
      <c r="B142" s="15"/>
      <c r="C142" s="98">
        <f t="shared" si="2"/>
        <v>0</v>
      </c>
      <c r="E142" s="51"/>
    </row>
    <row r="143" spans="1:5" ht="12.75">
      <c r="A143" s="90"/>
      <c r="B143" s="15"/>
      <c r="C143" s="98">
        <f t="shared" si="2"/>
        <v>0</v>
      </c>
      <c r="E143" s="51"/>
    </row>
    <row r="144" spans="1:5" ht="12.75">
      <c r="A144" s="90"/>
      <c r="B144" s="15"/>
      <c r="C144" s="98">
        <f t="shared" si="2"/>
        <v>0</v>
      </c>
      <c r="E144" s="51"/>
    </row>
    <row r="145" spans="1:5" ht="12.75">
      <c r="A145" s="90"/>
      <c r="B145" s="15"/>
      <c r="C145" s="98">
        <f t="shared" si="2"/>
        <v>0</v>
      </c>
      <c r="E145" s="51"/>
    </row>
    <row r="146" spans="1:5" ht="12.75">
      <c r="A146" s="90"/>
      <c r="B146" s="15"/>
      <c r="C146" s="98">
        <f t="shared" si="2"/>
        <v>0</v>
      </c>
      <c r="E146" s="51"/>
    </row>
    <row r="147" spans="1:5" ht="12.75">
      <c r="A147" s="90"/>
      <c r="B147" s="15"/>
      <c r="C147" s="98">
        <f t="shared" si="2"/>
        <v>0</v>
      </c>
      <c r="E147" s="51"/>
    </row>
    <row r="148" spans="1:5" ht="13.5" thickBot="1">
      <c r="A148" s="92"/>
      <c r="B148" s="93"/>
      <c r="C148" s="99">
        <f t="shared" si="2"/>
        <v>0</v>
      </c>
      <c r="E148" s="51"/>
    </row>
    <row r="149" spans="2:5" ht="19.5" customHeight="1" thickBot="1">
      <c r="B149" s="84" t="s">
        <v>1</v>
      </c>
      <c r="C149" s="100">
        <f>SUM(C134:C148)</f>
        <v>0</v>
      </c>
      <c r="E149" s="52"/>
    </row>
    <row r="150" spans="4:5" ht="12.75">
      <c r="D150" s="37"/>
      <c r="E150" s="37"/>
    </row>
    <row r="151" ht="12.75"/>
    <row r="152" ht="12.75"/>
    <row r="153" ht="12.75"/>
    <row r="154" spans="1:11" ht="12.75">
      <c r="A154" s="102" t="s">
        <v>19</v>
      </c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</row>
    <row r="155" spans="1:8" ht="12.75">
      <c r="A155" s="103" t="s">
        <v>51</v>
      </c>
      <c r="B155" s="103"/>
      <c r="C155" s="103"/>
      <c r="D155" s="103"/>
      <c r="E155" s="103"/>
      <c r="F155" s="103"/>
      <c r="G155" s="103"/>
      <c r="H155" s="103"/>
    </row>
    <row r="156" spans="1:10" ht="12.75">
      <c r="A156" s="103" t="s">
        <v>20</v>
      </c>
      <c r="B156" s="103"/>
      <c r="C156" s="103"/>
      <c r="D156" s="103"/>
      <c r="E156" s="103"/>
      <c r="F156" s="103"/>
      <c r="G156" s="103"/>
      <c r="H156" s="103"/>
      <c r="I156" s="103"/>
      <c r="J156" s="103"/>
    </row>
    <row r="157" ht="13.5" thickBot="1"/>
    <row r="158" spans="1:6" ht="13.5" thickBot="1">
      <c r="A158" s="44" t="s">
        <v>100</v>
      </c>
      <c r="B158" s="46"/>
      <c r="F158" s="37"/>
    </row>
    <row r="159" ht="12.75"/>
    <row r="160" ht="12.75"/>
    <row r="161" ht="12.75"/>
    <row r="162" spans="1:5" ht="12.75">
      <c r="A162" s="102" t="s">
        <v>21</v>
      </c>
      <c r="B162" s="103"/>
      <c r="C162" s="103"/>
      <c r="D162" s="103"/>
      <c r="E162" s="11"/>
    </row>
    <row r="163" ht="13.5" thickBot="1"/>
    <row r="164" spans="1:3" ht="13.5" thickBot="1">
      <c r="A164" s="44" t="s">
        <v>100</v>
      </c>
      <c r="B164" s="46"/>
      <c r="C164" s="31"/>
    </row>
    <row r="173" ht="12.75"/>
    <row r="174" ht="12.75"/>
    <row r="175" ht="12.75"/>
    <row r="176" ht="12.75"/>
  </sheetData>
  <sheetProtection selectLockedCells="1"/>
  <mergeCells count="21">
    <mergeCell ref="A156:J156"/>
    <mergeCell ref="A162:D162"/>
    <mergeCell ref="A155:H155"/>
    <mergeCell ref="A83:G83"/>
    <mergeCell ref="A106:D106"/>
    <mergeCell ref="A130:K130"/>
    <mergeCell ref="A131:H131"/>
    <mergeCell ref="A107:F107"/>
    <mergeCell ref="A154:K154"/>
    <mergeCell ref="A66:N66"/>
    <mergeCell ref="A42:D42"/>
    <mergeCell ref="A67:G67"/>
    <mergeCell ref="A78:G78"/>
    <mergeCell ref="A79:P79"/>
    <mergeCell ref="A81:H81"/>
    <mergeCell ref="A2:F2"/>
    <mergeCell ref="A3:H3"/>
    <mergeCell ref="A27:J27"/>
    <mergeCell ref="A28:G28"/>
    <mergeCell ref="A4:H4"/>
    <mergeCell ref="A41:H4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9"/>
  <sheetViews>
    <sheetView zoomScalePageLayoutView="0" workbookViewId="0" topLeftCell="A13">
      <selection activeCell="C13" sqref="C13"/>
    </sheetView>
  </sheetViews>
  <sheetFormatPr defaultColWidth="9.140625" defaultRowHeight="12.75"/>
  <cols>
    <col min="1" max="1" width="9.140625" style="9" customWidth="1"/>
    <col min="2" max="2" width="72.8515625" style="9" customWidth="1"/>
    <col min="3" max="3" width="36.28125" style="9" customWidth="1"/>
    <col min="4" max="16384" width="9.140625" style="9" customWidth="1"/>
  </cols>
  <sheetData>
    <row r="2" spans="2:3" ht="30" customHeight="1">
      <c r="B2" s="109" t="s">
        <v>29</v>
      </c>
      <c r="C2" s="110"/>
    </row>
    <row r="3" spans="2:3" ht="19.5" customHeight="1">
      <c r="B3" s="111" t="s">
        <v>30</v>
      </c>
      <c r="C3" s="112"/>
    </row>
    <row r="4" spans="2:3" ht="19.5" customHeight="1">
      <c r="B4" s="27" t="s">
        <v>31</v>
      </c>
      <c r="C4" s="40" t="s">
        <v>91</v>
      </c>
    </row>
    <row r="5" spans="2:3" ht="19.5" customHeight="1">
      <c r="B5" s="25" t="s">
        <v>33</v>
      </c>
      <c r="C5" s="38">
        <f>' INPUT'!F21</f>
        <v>0</v>
      </c>
    </row>
    <row r="6" spans="2:3" ht="19.5" customHeight="1">
      <c r="B6" s="25" t="s">
        <v>34</v>
      </c>
      <c r="C6" s="38">
        <f>' INPUT'!C44</f>
        <v>0</v>
      </c>
    </row>
    <row r="7" spans="2:3" ht="19.5" customHeight="1">
      <c r="B7" s="27" t="s">
        <v>32</v>
      </c>
      <c r="C7" s="40" t="s">
        <v>91</v>
      </c>
    </row>
    <row r="8" spans="2:3" ht="19.5" customHeight="1">
      <c r="B8" s="25" t="s">
        <v>35</v>
      </c>
      <c r="C8" s="38">
        <f>' OUTPUT'!G23</f>
        <v>0</v>
      </c>
    </row>
    <row r="9" spans="2:3" ht="19.5" customHeight="1">
      <c r="B9" s="25" t="s">
        <v>36</v>
      </c>
      <c r="C9" s="38">
        <f>' OUTPUT'!E37</f>
        <v>0</v>
      </c>
    </row>
    <row r="10" spans="2:3" ht="19.5" customHeight="1">
      <c r="B10" s="25" t="s">
        <v>37</v>
      </c>
      <c r="C10" s="38">
        <f>' OUTPUT'!C61</f>
        <v>0</v>
      </c>
    </row>
    <row r="11" spans="2:3" ht="19.5" customHeight="1">
      <c r="B11" s="25" t="s">
        <v>38</v>
      </c>
      <c r="C11" s="38">
        <f>' OUTPUT'!E76</f>
        <v>0</v>
      </c>
    </row>
    <row r="12" spans="2:3" ht="19.5" customHeight="1">
      <c r="B12" s="25" t="s">
        <v>39</v>
      </c>
      <c r="C12" s="38">
        <f>' OUTPUT'!J102</f>
        <v>0</v>
      </c>
    </row>
    <row r="13" spans="2:3" ht="19.5" customHeight="1">
      <c r="B13" s="25" t="s">
        <v>40</v>
      </c>
      <c r="C13" s="38">
        <f>' OUTPUT'!E125</f>
        <v>0</v>
      </c>
    </row>
    <row r="14" spans="2:3" ht="19.5" customHeight="1">
      <c r="B14" s="25" t="s">
        <v>41</v>
      </c>
      <c r="C14" s="38">
        <f>' OUTPUT'!C149</f>
        <v>0</v>
      </c>
    </row>
    <row r="15" spans="2:3" ht="19.5" customHeight="1">
      <c r="B15" s="25" t="s">
        <v>42</v>
      </c>
      <c r="C15" s="38">
        <f>' OUTPUT'!B158</f>
        <v>0</v>
      </c>
    </row>
    <row r="16" spans="2:3" ht="19.5" customHeight="1">
      <c r="B16" s="25" t="s">
        <v>43</v>
      </c>
      <c r="C16" s="38">
        <f>' OUTPUT'!B164</f>
        <v>0</v>
      </c>
    </row>
    <row r="17" spans="2:3" ht="19.5" customHeight="1">
      <c r="B17" s="27" t="s">
        <v>47</v>
      </c>
      <c r="C17" s="40" t="s">
        <v>91</v>
      </c>
    </row>
    <row r="18" spans="2:3" ht="19.5" customHeight="1">
      <c r="B18" s="65" t="s">
        <v>26</v>
      </c>
      <c r="C18" s="66">
        <f>' INPUT'!C49</f>
        <v>0</v>
      </c>
    </row>
    <row r="19" spans="2:3" ht="19.5" customHeight="1">
      <c r="B19" s="58" t="s">
        <v>44</v>
      </c>
      <c r="C19" s="40" t="s">
        <v>91</v>
      </c>
    </row>
    <row r="20" spans="2:3" ht="19.5" customHeight="1">
      <c r="B20" s="59" t="s">
        <v>90</v>
      </c>
      <c r="C20" s="60">
        <f>C5-C8-C12-C13-C14-C15</f>
        <v>0</v>
      </c>
    </row>
    <row r="21" spans="2:3" ht="19.5" customHeight="1">
      <c r="B21" s="61" t="s">
        <v>117</v>
      </c>
      <c r="C21" s="62" t="e">
        <f>C20/C18</f>
        <v>#DIV/0!</v>
      </c>
    </row>
    <row r="22" spans="2:3" ht="19.5" customHeight="1">
      <c r="B22" s="27" t="s">
        <v>45</v>
      </c>
      <c r="C22" s="40" t="s">
        <v>91</v>
      </c>
    </row>
    <row r="23" spans="2:3" ht="19.5" customHeight="1">
      <c r="B23" s="63" t="s">
        <v>24</v>
      </c>
      <c r="C23" s="64">
        <f>C20+C8</f>
        <v>0</v>
      </c>
    </row>
    <row r="24" spans="2:3" ht="19.5" customHeight="1">
      <c r="B24" s="27" t="s">
        <v>46</v>
      </c>
      <c r="C24" s="40" t="s">
        <v>91</v>
      </c>
    </row>
    <row r="25" spans="2:3" ht="19.5" customHeight="1">
      <c r="B25" s="63" t="s">
        <v>28</v>
      </c>
      <c r="C25" s="64">
        <f>C5-C15</f>
        <v>0</v>
      </c>
    </row>
    <row r="27" spans="2:3" ht="15" customHeight="1">
      <c r="B27" s="41"/>
      <c r="C27" s="41"/>
    </row>
    <row r="28" spans="2:3" ht="15" customHeight="1">
      <c r="B28" s="31"/>
      <c r="C28" s="31"/>
    </row>
    <row r="29" spans="2:3" ht="15" customHeight="1">
      <c r="B29" s="31"/>
      <c r="C29" s="31"/>
    </row>
    <row r="30" spans="2:3" ht="15" customHeight="1">
      <c r="B30" s="31"/>
      <c r="C30" s="31"/>
    </row>
    <row r="31" spans="2:3" ht="15" customHeight="1">
      <c r="B31" s="31"/>
      <c r="C31" s="31"/>
    </row>
    <row r="32" spans="2:3" ht="15" customHeight="1">
      <c r="B32" s="31"/>
      <c r="C32" s="31"/>
    </row>
    <row r="33" spans="2:3" ht="15" customHeight="1">
      <c r="B33" s="31"/>
      <c r="C33" s="31"/>
    </row>
    <row r="34" spans="2:3" ht="15" customHeight="1">
      <c r="B34" s="31"/>
      <c r="C34" s="31"/>
    </row>
    <row r="35" spans="2:3" ht="15" customHeight="1">
      <c r="B35" s="31"/>
      <c r="C35" s="31"/>
    </row>
    <row r="36" spans="2:3" ht="15" customHeight="1">
      <c r="B36" s="31"/>
      <c r="C36" s="31"/>
    </row>
    <row r="37" spans="2:3" ht="15" customHeight="1">
      <c r="B37" s="31"/>
      <c r="C37" s="31"/>
    </row>
    <row r="38" spans="2:3" ht="15" customHeight="1">
      <c r="B38" s="31"/>
      <c r="C38" s="31"/>
    </row>
    <row r="39" spans="2:3" ht="15" customHeight="1">
      <c r="B39" s="31"/>
      <c r="C39" s="31"/>
    </row>
    <row r="40" spans="2:3" ht="15" customHeight="1">
      <c r="B40" s="31"/>
      <c r="C40" s="31"/>
    </row>
    <row r="41" spans="2:3" ht="15" customHeight="1">
      <c r="B41" s="31"/>
      <c r="C41" s="31"/>
    </row>
    <row r="42" spans="2:3" ht="15" customHeight="1">
      <c r="B42" s="31"/>
      <c r="C42" s="31"/>
    </row>
    <row r="43" spans="2:3" ht="15" customHeight="1">
      <c r="B43" s="31"/>
      <c r="C43" s="31"/>
    </row>
    <row r="44" spans="2:3" ht="15" customHeight="1">
      <c r="B44" s="31"/>
      <c r="C44" s="31"/>
    </row>
    <row r="45" spans="2:3" ht="15" customHeight="1">
      <c r="B45" s="31"/>
      <c r="C45" s="31"/>
    </row>
    <row r="46" spans="2:3" ht="15" customHeight="1">
      <c r="B46" s="31"/>
      <c r="C46" s="31"/>
    </row>
    <row r="47" spans="2:3" ht="15" customHeight="1">
      <c r="B47" s="31"/>
      <c r="C47" s="31"/>
    </row>
    <row r="48" spans="2:3" ht="15" customHeight="1">
      <c r="B48" s="31"/>
      <c r="C48" s="31"/>
    </row>
    <row r="49" spans="2:3" ht="15" customHeight="1">
      <c r="B49" s="31"/>
      <c r="C49" s="31"/>
    </row>
  </sheetData>
  <sheetProtection selectLockedCells="1"/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0"/>
  <sheetViews>
    <sheetView zoomScalePageLayoutView="0" workbookViewId="0" topLeftCell="A4">
      <selection activeCell="B5" sqref="B5:D7"/>
    </sheetView>
  </sheetViews>
  <sheetFormatPr defaultColWidth="9.140625" defaultRowHeight="12.75"/>
  <sheetData>
    <row r="3" spans="1:5" ht="12.75">
      <c r="A3" s="119" t="s">
        <v>22</v>
      </c>
      <c r="B3" s="119"/>
      <c r="C3" s="119"/>
      <c r="D3" s="119"/>
      <c r="E3" s="119"/>
    </row>
    <row r="5" spans="1:14" ht="19.5" customHeight="1">
      <c r="A5" s="4"/>
      <c r="B5" s="129" t="s">
        <v>118</v>
      </c>
      <c r="C5" s="130"/>
      <c r="D5" s="131"/>
      <c r="E5" s="2"/>
      <c r="F5" s="138"/>
      <c r="G5" s="118"/>
      <c r="H5" s="118"/>
      <c r="I5" s="118"/>
      <c r="J5" s="118"/>
      <c r="K5" s="118"/>
      <c r="L5" s="113"/>
      <c r="M5" s="113"/>
      <c r="N5" s="113"/>
    </row>
    <row r="6" spans="1:5" ht="19.5" customHeight="1">
      <c r="A6" s="3"/>
      <c r="B6" s="132"/>
      <c r="C6" s="133"/>
      <c r="D6" s="134"/>
      <c r="E6" s="2"/>
    </row>
    <row r="7" spans="1:14" ht="19.5" customHeight="1">
      <c r="A7" s="3"/>
      <c r="B7" s="135"/>
      <c r="C7" s="136"/>
      <c r="D7" s="137"/>
      <c r="E7" s="2"/>
      <c r="F7" s="139"/>
      <c r="G7" s="118"/>
      <c r="H7" s="118"/>
      <c r="I7" s="118"/>
      <c r="J7" s="118"/>
      <c r="K7" s="118"/>
      <c r="L7" s="118"/>
      <c r="M7" s="118"/>
      <c r="N7" s="118"/>
    </row>
    <row r="9" spans="2:11" ht="30" customHeight="1">
      <c r="B9" s="115" t="s">
        <v>55</v>
      </c>
      <c r="C9" s="116"/>
      <c r="D9" s="117"/>
      <c r="F9" s="118" t="s">
        <v>53</v>
      </c>
      <c r="G9" s="118"/>
      <c r="H9" s="118"/>
      <c r="I9" s="7"/>
      <c r="J9" s="7"/>
      <c r="K9" s="7"/>
    </row>
    <row r="13" spans="1:5" ht="12.75">
      <c r="A13" s="119" t="s">
        <v>23</v>
      </c>
      <c r="B13" s="119"/>
      <c r="C13" s="119"/>
      <c r="D13" s="119"/>
      <c r="E13" s="119"/>
    </row>
    <row r="15" spans="1:5" ht="30" customHeight="1">
      <c r="A15" s="6"/>
      <c r="B15" s="115" t="s">
        <v>24</v>
      </c>
      <c r="C15" s="116"/>
      <c r="D15" s="117"/>
      <c r="E15" s="5"/>
    </row>
    <row r="19" spans="1:9" ht="12.75">
      <c r="A19" s="119" t="s">
        <v>25</v>
      </c>
      <c r="B19" s="119"/>
      <c r="C19" s="119"/>
      <c r="D19" s="119"/>
      <c r="E19" s="119"/>
      <c r="F19" s="119"/>
      <c r="G19" s="119"/>
      <c r="H19" s="119"/>
      <c r="I19" s="119"/>
    </row>
    <row r="21" spans="1:9" ht="30" customHeight="1">
      <c r="A21" s="1"/>
      <c r="B21" s="1"/>
      <c r="C21" s="1"/>
      <c r="D21" s="115" t="s">
        <v>26</v>
      </c>
      <c r="E21" s="116"/>
      <c r="F21" s="117"/>
      <c r="G21" s="1"/>
      <c r="H21" s="1"/>
      <c r="I21" s="1"/>
    </row>
    <row r="25" spans="1:5" ht="12.75">
      <c r="A25" s="119" t="s">
        <v>27</v>
      </c>
      <c r="B25" s="119"/>
      <c r="C25" s="119"/>
      <c r="D25" s="119"/>
      <c r="E25" s="113"/>
    </row>
    <row r="27" spans="2:4" ht="30" customHeight="1">
      <c r="B27" s="115" t="s">
        <v>28</v>
      </c>
      <c r="C27" s="116"/>
      <c r="D27" s="117"/>
    </row>
    <row r="31" spans="1:5" ht="12.75">
      <c r="A31" s="119" t="s">
        <v>54</v>
      </c>
      <c r="B31" s="119"/>
      <c r="C31" s="119"/>
      <c r="D31" s="119"/>
      <c r="E31" s="119"/>
    </row>
    <row r="33" spans="2:13" ht="15" customHeight="1">
      <c r="B33" s="120" t="s">
        <v>56</v>
      </c>
      <c r="C33" s="121"/>
      <c r="D33" s="122"/>
      <c r="F33" s="113" t="s">
        <v>59</v>
      </c>
      <c r="G33" s="113"/>
      <c r="H33" s="113"/>
      <c r="I33" s="113"/>
      <c r="J33" s="113"/>
      <c r="K33" s="113"/>
      <c r="L33" s="113"/>
      <c r="M33" s="1"/>
    </row>
    <row r="34" spans="2:13" ht="15" customHeight="1">
      <c r="B34" s="123"/>
      <c r="C34" s="124"/>
      <c r="D34" s="125"/>
      <c r="F34" s="113" t="s">
        <v>57</v>
      </c>
      <c r="G34" s="113"/>
      <c r="H34" s="113"/>
      <c r="I34" s="113"/>
      <c r="J34" s="113"/>
      <c r="K34" s="113"/>
      <c r="L34" s="113"/>
      <c r="M34" s="1"/>
    </row>
    <row r="35" spans="2:13" ht="15" customHeight="1">
      <c r="B35" s="126"/>
      <c r="C35" s="127"/>
      <c r="D35" s="128"/>
      <c r="F35" s="113" t="s">
        <v>58</v>
      </c>
      <c r="G35" s="113"/>
      <c r="H35" s="113"/>
      <c r="I35" s="113"/>
      <c r="J35" s="113"/>
      <c r="K35" s="113"/>
      <c r="L35" s="113"/>
      <c r="M35" s="1"/>
    </row>
    <row r="37" spans="1:15" ht="12.75">
      <c r="A37" s="114" t="s">
        <v>60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3"/>
      <c r="O37" s="113"/>
    </row>
    <row r="40" spans="2:4" ht="12.75">
      <c r="B40" s="8"/>
      <c r="C40" s="8"/>
      <c r="D40" s="8"/>
    </row>
  </sheetData>
  <sheetProtection selectLockedCells="1" selectUnlockedCells="1"/>
  <mergeCells count="18">
    <mergeCell ref="A3:E3"/>
    <mergeCell ref="A19:I19"/>
    <mergeCell ref="B5:D7"/>
    <mergeCell ref="B15:D15"/>
    <mergeCell ref="A25:E25"/>
    <mergeCell ref="F5:N5"/>
    <mergeCell ref="F7:N7"/>
    <mergeCell ref="A13:E13"/>
    <mergeCell ref="F35:L35"/>
    <mergeCell ref="A37:O37"/>
    <mergeCell ref="B9:D9"/>
    <mergeCell ref="F9:H9"/>
    <mergeCell ref="A31:E31"/>
    <mergeCell ref="B33:D35"/>
    <mergeCell ref="F33:L33"/>
    <mergeCell ref="F34:L34"/>
    <mergeCell ref="B27:D27"/>
    <mergeCell ref="D21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H31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2" width="9.140625" style="9" customWidth="1"/>
    <col min="3" max="3" width="13.8515625" style="9" customWidth="1"/>
    <col min="4" max="6" width="9.140625" style="9" customWidth="1"/>
    <col min="7" max="7" width="30.28125" style="9" customWidth="1"/>
    <col min="8" max="8" width="30.8515625" style="9" customWidth="1"/>
    <col min="9" max="16384" width="9.140625" style="9" customWidth="1"/>
  </cols>
  <sheetData>
    <row r="3" spans="3:7" ht="12.75">
      <c r="C3" s="28" t="s">
        <v>64</v>
      </c>
      <c r="D3" s="28" t="s">
        <v>65</v>
      </c>
      <c r="E3" s="28" t="s">
        <v>66</v>
      </c>
      <c r="F3" s="28" t="s">
        <v>67</v>
      </c>
      <c r="G3" s="28" t="s">
        <v>68</v>
      </c>
    </row>
    <row r="4" spans="3:8" ht="12.75">
      <c r="C4" s="16" t="s">
        <v>70</v>
      </c>
      <c r="D4" s="16">
        <v>92.14</v>
      </c>
      <c r="E4" s="16">
        <v>7</v>
      </c>
      <c r="F4" s="16">
        <f>E4*12</f>
        <v>84</v>
      </c>
      <c r="G4" s="39">
        <f>D4/F4</f>
        <v>1.0969047619047618</v>
      </c>
      <c r="H4" s="101" t="s">
        <v>121</v>
      </c>
    </row>
    <row r="5" spans="3:7" ht="12.75">
      <c r="C5" s="16" t="s">
        <v>69</v>
      </c>
      <c r="D5" s="16">
        <v>88.1</v>
      </c>
      <c r="E5" s="16">
        <v>4</v>
      </c>
      <c r="F5" s="16">
        <f>E5*12</f>
        <v>48</v>
      </c>
      <c r="G5" s="39">
        <f>D5/F5</f>
        <v>1.8354166666666665</v>
      </c>
    </row>
    <row r="6" spans="3:7" ht="12.75">
      <c r="C6" s="16" t="s">
        <v>71</v>
      </c>
      <c r="D6" s="16">
        <v>104.15</v>
      </c>
      <c r="E6" s="16">
        <v>8</v>
      </c>
      <c r="F6" s="16">
        <f>E6*12</f>
        <v>96</v>
      </c>
      <c r="G6" s="39">
        <f>D6/F6</f>
        <v>1.0848958333333334</v>
      </c>
    </row>
    <row r="7" spans="3:7" ht="12.75">
      <c r="C7" s="16" t="s">
        <v>72</v>
      </c>
      <c r="D7" s="16">
        <v>58.08</v>
      </c>
      <c r="E7" s="16">
        <v>3</v>
      </c>
      <c r="F7" s="16">
        <f>E7*12</f>
        <v>36</v>
      </c>
      <c r="G7" s="39">
        <f>D7/F7</f>
        <v>1.6133333333333333</v>
      </c>
    </row>
    <row r="8" spans="3:7" ht="12.75">
      <c r="C8" s="16" t="s">
        <v>89</v>
      </c>
      <c r="D8" s="16">
        <v>118.18</v>
      </c>
      <c r="E8" s="16">
        <v>6</v>
      </c>
      <c r="F8" s="16">
        <f>E8*12</f>
        <v>72</v>
      </c>
      <c r="G8" s="39">
        <f>D8/F8</f>
        <v>1.641388888888889</v>
      </c>
    </row>
    <row r="9" spans="3:8" ht="12.75">
      <c r="C9" s="57" t="s">
        <v>119</v>
      </c>
      <c r="D9" s="16">
        <v>44.1</v>
      </c>
      <c r="E9" s="16">
        <v>3</v>
      </c>
      <c r="F9" s="16">
        <v>36.03</v>
      </c>
      <c r="G9" s="57">
        <v>1.22</v>
      </c>
      <c r="H9" s="101" t="s">
        <v>120</v>
      </c>
    </row>
    <row r="10" spans="3:7" ht="12.75">
      <c r="C10" s="16"/>
      <c r="D10" s="16"/>
      <c r="E10" s="16"/>
      <c r="F10" s="16"/>
      <c r="G10" s="39"/>
    </row>
    <row r="11" spans="3:7" ht="12.75">
      <c r="C11" s="16"/>
      <c r="D11" s="16"/>
      <c r="E11" s="16"/>
      <c r="F11" s="16"/>
      <c r="G11" s="39"/>
    </row>
    <row r="12" spans="3:7" ht="12.75">
      <c r="C12" s="16"/>
      <c r="D12" s="16"/>
      <c r="E12" s="16"/>
      <c r="F12" s="16"/>
      <c r="G12" s="39"/>
    </row>
    <row r="13" spans="3:7" ht="12.75">
      <c r="C13" s="16"/>
      <c r="D13" s="16"/>
      <c r="E13" s="16"/>
      <c r="F13" s="16"/>
      <c r="G13" s="39"/>
    </row>
    <row r="14" spans="3:7" ht="12.75">
      <c r="C14" s="16"/>
      <c r="D14" s="16"/>
      <c r="E14" s="16"/>
      <c r="F14" s="16"/>
      <c r="G14" s="39"/>
    </row>
    <row r="15" spans="3:7" ht="12.75">
      <c r="C15" s="16"/>
      <c r="D15" s="16"/>
      <c r="E15" s="16"/>
      <c r="F15" s="16"/>
      <c r="G15" s="39"/>
    </row>
    <row r="16" spans="3:7" s="31" customFormat="1" ht="12.75">
      <c r="C16" s="29"/>
      <c r="D16" s="29"/>
      <c r="E16" s="29"/>
      <c r="F16" s="29"/>
      <c r="G16" s="30"/>
    </row>
    <row r="17" spans="3:7" s="31" customFormat="1" ht="12.75">
      <c r="C17" s="29"/>
      <c r="D17" s="29"/>
      <c r="E17" s="29"/>
      <c r="F17" s="29"/>
      <c r="G17" s="30"/>
    </row>
    <row r="18" spans="3:7" s="31" customFormat="1" ht="12.75">
      <c r="C18" s="29"/>
      <c r="D18" s="29"/>
      <c r="E18" s="29"/>
      <c r="F18" s="29"/>
      <c r="G18" s="30"/>
    </row>
    <row r="19" spans="3:7" s="31" customFormat="1" ht="12.75">
      <c r="C19" s="29"/>
      <c r="D19" s="29"/>
      <c r="E19" s="29"/>
      <c r="F19" s="29"/>
      <c r="G19" s="30"/>
    </row>
    <row r="20" spans="3:7" s="31" customFormat="1" ht="12.75">
      <c r="C20" s="29"/>
      <c r="D20" s="29"/>
      <c r="E20" s="29"/>
      <c r="F20" s="29"/>
      <c r="G20" s="30"/>
    </row>
    <row r="21" spans="3:7" s="31" customFormat="1" ht="12.75">
      <c r="C21" s="29"/>
      <c r="D21" s="29"/>
      <c r="E21" s="29"/>
      <c r="F21" s="29"/>
      <c r="G21" s="30"/>
    </row>
    <row r="22" spans="3:7" s="31" customFormat="1" ht="12.75">
      <c r="C22" s="29"/>
      <c r="D22" s="29"/>
      <c r="E22" s="29"/>
      <c r="F22" s="29"/>
      <c r="G22" s="30"/>
    </row>
    <row r="23" spans="3:7" s="31" customFormat="1" ht="12.75">
      <c r="C23" s="29"/>
      <c r="D23" s="29"/>
      <c r="E23" s="29"/>
      <c r="F23" s="29"/>
      <c r="G23" s="30"/>
    </row>
    <row r="24" spans="3:7" s="31" customFormat="1" ht="12.75">
      <c r="C24" s="29"/>
      <c r="D24" s="29"/>
      <c r="E24" s="29"/>
      <c r="F24" s="29"/>
      <c r="G24" s="30"/>
    </row>
    <row r="25" spans="3:7" s="31" customFormat="1" ht="12.75">
      <c r="C25" s="29"/>
      <c r="D25" s="29"/>
      <c r="E25" s="29"/>
      <c r="F25" s="29"/>
      <c r="G25" s="30"/>
    </row>
    <row r="26" spans="3:7" s="31" customFormat="1" ht="12.75">
      <c r="C26" s="29"/>
      <c r="D26" s="29"/>
      <c r="E26" s="29"/>
      <c r="F26" s="29"/>
      <c r="G26" s="30"/>
    </row>
    <row r="27" spans="3:7" s="31" customFormat="1" ht="12.75">
      <c r="C27" s="29"/>
      <c r="D27" s="29"/>
      <c r="E27" s="29"/>
      <c r="F27" s="29"/>
      <c r="G27" s="30"/>
    </row>
    <row r="28" spans="3:7" s="31" customFormat="1" ht="12.75">
      <c r="C28" s="29"/>
      <c r="D28" s="29"/>
      <c r="E28" s="29"/>
      <c r="F28" s="29"/>
      <c r="G28" s="30"/>
    </row>
    <row r="29" spans="3:7" s="31" customFormat="1" ht="12.75">
      <c r="C29" s="29"/>
      <c r="D29" s="29"/>
      <c r="E29" s="29"/>
      <c r="F29" s="29"/>
      <c r="G29" s="30"/>
    </row>
    <row r="30" spans="3:7" s="31" customFormat="1" ht="12.75">
      <c r="C30" s="29"/>
      <c r="D30" s="29"/>
      <c r="E30" s="29"/>
      <c r="F30" s="29"/>
      <c r="G30" s="30"/>
    </row>
    <row r="31" spans="3:7" s="31" customFormat="1" ht="12.75">
      <c r="C31" s="29"/>
      <c r="D31" s="29"/>
      <c r="E31" s="29"/>
      <c r="F31" s="29"/>
      <c r="G31" s="30"/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 -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Stefano Ferraris</cp:lastModifiedBy>
  <cp:lastPrinted>2017-01-12T11:07:27Z</cp:lastPrinted>
  <dcterms:created xsi:type="dcterms:W3CDTF">2016-04-12T09:08:09Z</dcterms:created>
  <dcterms:modified xsi:type="dcterms:W3CDTF">2022-01-27T12:11:25Z</dcterms:modified>
  <cp:category/>
  <cp:version/>
  <cp:contentType/>
  <cp:contentStatus/>
</cp:coreProperties>
</file>